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2520" yWindow="3255" windowWidth="15135" windowHeight="7650" activeTab="1"/>
  </bookViews>
  <sheets>
    <sheet name="A DIC" sheetId="2" r:id="rId1"/>
    <sheet name="oct-dic 2016" sheetId="4" r:id="rId2"/>
    <sheet name="Hoja1" sheetId="5" r:id="rId3"/>
  </sheets>
  <definedNames>
    <definedName name="_xlnm.Print_Area" localSheetId="0">'A DIC'!$A$1:$M$82</definedName>
    <definedName name="_xlnm.Print_Area" localSheetId="1">'oct-dic 2016'!$A$1:$M$82</definedName>
    <definedName name="_xlnm.Print_Titles" localSheetId="0">'A DIC'!$1:$8</definedName>
    <definedName name="_xlnm.Print_Titles" localSheetId="1">'oct-dic 2016'!$1:$8</definedName>
  </definedNames>
  <calcPr calcId="125725"/>
</workbook>
</file>

<file path=xl/calcChain.xml><?xml version="1.0" encoding="utf-8"?>
<calcChain xmlns="http://schemas.openxmlformats.org/spreadsheetml/2006/main">
  <c r="M80" i="2"/>
  <c r="M79"/>
  <c r="M78"/>
  <c r="M77"/>
  <c r="M76"/>
  <c r="M75"/>
  <c r="M74"/>
  <c r="M73"/>
  <c r="L73"/>
  <c r="I73"/>
  <c r="H73"/>
  <c r="M72"/>
  <c r="M71"/>
  <c r="M70"/>
  <c r="M69"/>
  <c r="L69"/>
  <c r="I69"/>
  <c r="H69"/>
  <c r="M68"/>
  <c r="M67"/>
  <c r="M66"/>
  <c r="M65"/>
  <c r="M64"/>
  <c r="M63"/>
  <c r="M62"/>
  <c r="M61"/>
  <c r="L61"/>
  <c r="I61"/>
  <c r="H61"/>
  <c r="M60"/>
  <c r="M59"/>
  <c r="M58"/>
  <c r="M57"/>
  <c r="L57"/>
  <c r="I57"/>
  <c r="H57"/>
  <c r="L56"/>
  <c r="J56"/>
  <c r="M56" s="1"/>
  <c r="L55"/>
  <c r="J55"/>
  <c r="M55" s="1"/>
  <c r="L54"/>
  <c r="J54"/>
  <c r="M54" s="1"/>
  <c r="M53"/>
  <c r="L53"/>
  <c r="L52"/>
  <c r="J52"/>
  <c r="M52" s="1"/>
  <c r="L51"/>
  <c r="J51"/>
  <c r="M51" s="1"/>
  <c r="L50"/>
  <c r="J50"/>
  <c r="M50" s="1"/>
  <c r="M47" s="1"/>
  <c r="M49"/>
  <c r="L49"/>
  <c r="M48"/>
  <c r="L48"/>
  <c r="L47"/>
  <c r="K47"/>
  <c r="J47"/>
  <c r="I47"/>
  <c r="H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K37"/>
  <c r="J37"/>
  <c r="I37"/>
  <c r="H37"/>
  <c r="M36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K27"/>
  <c r="J27"/>
  <c r="I27"/>
  <c r="H27"/>
  <c r="M26"/>
  <c r="L26"/>
  <c r="L25"/>
  <c r="J25"/>
  <c r="M25" s="1"/>
  <c r="M24"/>
  <c r="L24"/>
  <c r="M23"/>
  <c r="L23"/>
  <c r="M22"/>
  <c r="L22"/>
  <c r="M21"/>
  <c r="L21"/>
  <c r="L20"/>
  <c r="L17" s="1"/>
  <c r="J20"/>
  <c r="M20" s="1"/>
  <c r="M17" s="1"/>
  <c r="M19"/>
  <c r="L19"/>
  <c r="M18"/>
  <c r="L18"/>
  <c r="K17"/>
  <c r="J17"/>
  <c r="I17"/>
  <c r="H17"/>
  <c r="L16"/>
  <c r="J16"/>
  <c r="J9" s="1"/>
  <c r="M15"/>
  <c r="M14"/>
  <c r="L14"/>
  <c r="M13"/>
  <c r="L13"/>
  <c r="M12"/>
  <c r="L12"/>
  <c r="M11"/>
  <c r="L11"/>
  <c r="M10"/>
  <c r="L10"/>
  <c r="L9"/>
  <c r="K9"/>
  <c r="K81" s="1"/>
  <c r="I9"/>
  <c r="I81" s="1"/>
  <c r="H9"/>
  <c r="H81" s="1"/>
  <c r="J81" l="1"/>
  <c r="M9"/>
  <c r="M81" s="1"/>
  <c r="L81"/>
  <c r="M16"/>
</calcChain>
</file>

<file path=xl/sharedStrings.xml><?xml version="1.0" encoding="utf-8"?>
<sst xmlns="http://schemas.openxmlformats.org/spreadsheetml/2006/main" count="182" uniqueCount="92">
  <si>
    <t>Egresos</t>
  </si>
  <si>
    <t>Aprobado</t>
  </si>
  <si>
    <t>Modificado</t>
  </si>
  <si>
    <t>Devengado</t>
  </si>
  <si>
    <t>Pagado</t>
  </si>
  <si>
    <t>Total del Gasto</t>
  </si>
  <si>
    <t>H. Congreso del Estado de Chihuahua</t>
  </si>
  <si>
    <t>Estado Analítico del Ejercicio del Presupuesto de Egresos</t>
  </si>
  <si>
    <t>Concepto</t>
  </si>
  <si>
    <t>Subejercicio</t>
  </si>
  <si>
    <t>Ampliaciones/ (Reducciones)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</si>
  <si>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</si>
  <si>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</si>
  <si>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</si>
  <si>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</si>
  <si>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</si>
  <si>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</si>
  <si>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</si>
  <si>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</si>
  <si>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</si>
  <si>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</si>
  <si>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</si>
  <si>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</si>
  <si>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</si>
  <si>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</si>
  <si>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</si>
  <si>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</si>
  <si>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</si>
  <si>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</si>
  <si>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</si>
  <si>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</si>
  <si>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</si>
  <si>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</si>
  <si>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</si>
  <si>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</si>
  <si>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</si>
  <si>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</si>
  <si>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</si>
  <si>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</si>
  <si>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</si>
  <si>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</si>
  <si>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</si>
  <si>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</si>
  <si>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</si>
  <si>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</si>
  <si>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</si>
  <si>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</si>
  <si>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</si>
  <si>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</si>
  <si>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</si>
  <si>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</si>
  <si>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</si>
  <si>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</si>
  <si>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</si>
  <si>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</si>
  <si>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</si>
  <si>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</si>
  <si>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</si>
  <si>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</si>
  <si>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</si>
  <si>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</si>
  <si>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</si>
  <si>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</si>
  <si>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</si>
  <si>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</si>
  <si>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</si>
  <si>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</si>
  <si>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</si>
  <si>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</si>
  <si>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</si>
  <si>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</si>
  <si>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</si>
  <si>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</si>
  <si>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</si>
  <si>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</si>
  <si>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</si>
  <si>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</si>
  <si>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</si>
  <si>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</si>
  <si>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</si>
  <si>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</si>
  <si>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</si>
  <si>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Bajo protesta de decir verdad declaramos que los Estados Financieros y sus Notas son razonablemente correctos y responsabilidad del emisor.</t>
  </si>
  <si>
    <t>Clasificación Económica</t>
  </si>
  <si>
    <t>Fuente de financiamiento</t>
  </si>
  <si>
    <t>Clasificación administrativa</t>
  </si>
  <si>
    <t>Clasificación funcional del gasto</t>
  </si>
  <si>
    <t>Clasificación por objeto del gasto</t>
  </si>
  <si>
    <t xml:space="preserve">Clasificación por Objeto del Gasto </t>
  </si>
  <si>
    <t>Materiales de Administración, Emisión de Documentos y Artículos Of</t>
  </si>
  <si>
    <t>Al 31 de Diciembre de 2016</t>
  </si>
  <si>
    <t>Del 1 de Octubre al 31 de Diciembre de 2016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</si>
</sst>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12"/>
      <color rgb="FFFF0000"/>
      <name val="Arial"/>
      <family val="2"/>
    </font>
    <font>
      <b/>
      <sz val="8"/>
      <name val="Arial"/>
      <family val="2"/>
    </font>
    <font>
      <sz val="8"/>
      <color rgb="FF000000"/>
      <name val="Calibri"/>
      <family val="2"/>
      <charset val="204"/>
    </font>
    <font>
      <b/>
      <sz val="8"/>
      <color theme="1"/>
      <name val="Calibri"/>
      <family val="2"/>
      <scheme val="minor"/>
    </font>
    <font>
      <b/>
      <sz val="6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2" borderId="0" xfId="0" applyFill="1"/>
    <xf numFmtId="4" fontId="4" fillId="2" borderId="5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 applyAlignment="1">
      <alignment horizontal="center"/>
    </xf>
    <xf numFmtId="0" fontId="4" fillId="3" borderId="6" xfId="0" applyFont="1" applyFill="1" applyBorder="1" applyAlignment="1">
      <alignment horizontal="justify" vertical="center" wrapText="1"/>
    </xf>
    <xf numFmtId="0" fontId="4" fillId="3" borderId="7" xfId="0" applyFont="1" applyFill="1" applyBorder="1" applyAlignment="1">
      <alignment horizontal="justify" vertical="center" wrapText="1"/>
    </xf>
    <xf numFmtId="4" fontId="4" fillId="3" borderId="4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/>
    <xf numFmtId="0" fontId="8" fillId="2" borderId="5" xfId="0" applyFont="1" applyFill="1" applyBorder="1" applyAlignment="1">
      <alignment horizontal="center"/>
    </xf>
    <xf numFmtId="0" fontId="8" fillId="0" borderId="5" xfId="0" applyFont="1" applyBorder="1"/>
    <xf numFmtId="0" fontId="9" fillId="3" borderId="6" xfId="0" applyFont="1" applyFill="1" applyBorder="1"/>
    <xf numFmtId="0" fontId="9" fillId="3" borderId="8" xfId="0" applyFont="1" applyFill="1" applyBorder="1"/>
    <xf numFmtId="0" fontId="9" fillId="3" borderId="7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3" borderId="4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8" fillId="2" borderId="2" xfId="0" applyFont="1" applyFill="1" applyBorder="1" applyAlignment="1">
      <alignment horizontal="center"/>
    </xf>
    <xf numFmtId="0" fontId="9" fillId="3" borderId="4" xfId="0" applyFont="1" applyFill="1" applyBorder="1"/>
    <xf numFmtId="0" fontId="7" fillId="0" borderId="0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241787</xdr:colOff>
      <xdr:row>0</xdr:row>
      <xdr:rowOff>58614</xdr:rowOff>
    </xdr:from>
    <xdr:to>
      <xdr:col>6</xdr:col>
      <xdr:colOff>58615</xdr:colOff>
      <xdr:row>3</xdr:row>
      <xdr:rowOff>153865</xdr:rowOff>
    </xdr:to>
    <xdr:pic>
      <xdr:nvPicPr>
        <xdr:cNvPr id="2" name="1 Imagen" descr="http://www.congresochihuahua.gob.mx/logos/LogoLXIV-200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47595" y="58614"/>
          <a:ext cx="725366" cy="666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742950</xdr:colOff>
      <xdr:row>0</xdr:row>
      <xdr:rowOff>114300</xdr:rowOff>
    </xdr:from>
    <xdr:to>
      <xdr:col>6</xdr:col>
      <xdr:colOff>1019175</xdr:colOff>
      <xdr:row>4</xdr:row>
      <xdr:rowOff>85725</xdr:rowOff>
    </xdr:to>
    <xdr:pic>
      <xdr:nvPicPr>
        <xdr:cNvPr id="2" name="1 Imagen" descr="http://www.congresochihuahua.gob.mx/logos/LogoLXIV-200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4950" y="114300"/>
          <a:ext cx="10382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5"/>
  <sheetViews>
    <sheetView topLeftCell="E55" workbookViewId="0">
      <selection activeCell="P28" sqref="P28"/>
    </sheetView>
  </sheetViews>
  <sheetFormatPr baseColWidth="10" defaultRowHeight="15"/>
  <cols>
    <col min="1" max="1" width="8.5703125" style="16" hidden="1" customWidth="1"/>
    <col min="2" max="2" width="10.140625" style="16" hidden="1" customWidth="1"/>
    <col min="3" max="3" width="9.5703125" style="16" hidden="1" customWidth="1"/>
    <col min="4" max="4" width="9.28515625" style="16" hidden="1" customWidth="1"/>
    <col min="5" max="5" width="9" style="16" customWidth="1"/>
    <col min="6" max="6" width="4.5703125" style="8" customWidth="1"/>
    <col min="7" max="7" width="48.85546875" style="8" customWidth="1"/>
    <col min="8" max="8" width="11.7109375" style="8" customWidth="1"/>
    <col min="9" max="9" width="11.85546875" style="8" customWidth="1"/>
    <col min="10" max="10" width="11.7109375" style="8" customWidth="1"/>
    <col min="11" max="12" width="11.85546875" style="8" bestFit="1" customWidth="1"/>
    <col min="13" max="13" width="11.85546875" style="8" customWidth="1"/>
    <col min="14" max="14" width="3.7109375" style="1" customWidth="1"/>
    <col min="15" max="15" width="11.85546875" bestFit="1" customWidth="1"/>
  </cols>
  <sheetData>
    <row r="1" spans="1:1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>
      <c r="A2" s="28" t="s">
        <v>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>
      <c r="A3" s="28" t="s">
        <v>88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>
      <c r="A4" s="28" t="s">
        <v>90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>
      <c r="F5" s="37"/>
      <c r="G5" s="37"/>
      <c r="H5" s="37"/>
      <c r="I5" s="37"/>
      <c r="J5" s="37"/>
      <c r="K5" s="37"/>
      <c r="L5" s="37"/>
      <c r="M5" s="37"/>
    </row>
    <row r="6" spans="1:13" ht="15" customHeight="1">
      <c r="A6" s="29" t="s">
        <v>83</v>
      </c>
      <c r="B6" s="29" t="s">
        <v>84</v>
      </c>
      <c r="C6" s="29" t="s">
        <v>85</v>
      </c>
      <c r="D6" s="32" t="s">
        <v>86</v>
      </c>
      <c r="E6" s="29" t="s">
        <v>87</v>
      </c>
      <c r="F6" s="38" t="s">
        <v>8</v>
      </c>
      <c r="G6" s="38"/>
      <c r="H6" s="39" t="s">
        <v>0</v>
      </c>
      <c r="I6" s="39"/>
      <c r="J6" s="39"/>
      <c r="K6" s="39"/>
      <c r="L6" s="39"/>
      <c r="M6" s="39" t="s">
        <v>9</v>
      </c>
    </row>
    <row r="7" spans="1:13" ht="45">
      <c r="A7" s="30"/>
      <c r="B7" s="30"/>
      <c r="C7" s="30"/>
      <c r="D7" s="33"/>
      <c r="E7" s="30"/>
      <c r="F7" s="38"/>
      <c r="G7" s="38"/>
      <c r="H7" s="24" t="s">
        <v>1</v>
      </c>
      <c r="I7" s="24" t="s">
        <v>10</v>
      </c>
      <c r="J7" s="24" t="s">
        <v>2</v>
      </c>
      <c r="K7" s="24" t="s">
        <v>3</v>
      </c>
      <c r="L7" s="24" t="s">
        <v>4</v>
      </c>
      <c r="M7" s="39"/>
    </row>
    <row r="8" spans="1:13" ht="3.75" customHeight="1">
      <c r="A8" s="31"/>
      <c r="B8" s="31"/>
      <c r="C8" s="31"/>
      <c r="D8" s="34"/>
      <c r="E8" s="31"/>
      <c r="F8" s="38"/>
      <c r="G8" s="38"/>
      <c r="H8" s="24"/>
      <c r="I8" s="24"/>
      <c r="J8" s="24"/>
      <c r="K8" s="24"/>
      <c r="L8" s="24"/>
      <c r="M8" s="24"/>
    </row>
    <row r="9" spans="1:13">
      <c r="A9" s="18"/>
      <c r="B9" s="18"/>
      <c r="C9" s="18"/>
      <c r="D9" s="25"/>
      <c r="E9" s="18"/>
      <c r="F9" s="35" t="s">
        <v>11</v>
      </c>
      <c r="G9" s="36"/>
      <c r="H9" s="2">
        <f>SUM(H10:H16)</f>
        <v>198780028.00303179</v>
      </c>
      <c r="I9" s="2">
        <f>SUM(I10:I16)</f>
        <v>9777111.9969681986</v>
      </c>
      <c r="J9" s="2">
        <f>SUM(J10:J16)</f>
        <v>208557140</v>
      </c>
      <c r="K9" s="2">
        <f>SUM(K10:K16)</f>
        <v>208490019.54999998</v>
      </c>
      <c r="L9" s="2">
        <f>SUM(L10:L16)</f>
        <v>194677524.54999998</v>
      </c>
      <c r="M9" s="2">
        <f>+J9-K9</f>
        <v>67120.450000017881</v>
      </c>
    </row>
    <row r="10" spans="1:13">
      <c r="A10" s="17">
        <v>2111</v>
      </c>
      <c r="B10" s="17">
        <v>610115</v>
      </c>
      <c r="C10" s="17">
        <v>21112</v>
      </c>
      <c r="D10" s="26">
        <v>111</v>
      </c>
      <c r="E10" s="17">
        <v>1100</v>
      </c>
      <c r="F10" s="3"/>
      <c r="G10" s="4" t="s">
        <v>12</v>
      </c>
      <c r="H10" s="5">
        <v>40044782</v>
      </c>
      <c r="I10" s="5">
        <v>1401567.4200000018</v>
      </c>
      <c r="J10" s="5">
        <v>41446349.420000002</v>
      </c>
      <c r="K10" s="5">
        <v>41446349.420000002</v>
      </c>
      <c r="L10" s="5">
        <f>K10</f>
        <v>41446349.420000002</v>
      </c>
      <c r="M10" s="5">
        <f>+J10-K10</f>
        <v>0</v>
      </c>
    </row>
    <row r="11" spans="1:13">
      <c r="A11" s="17">
        <v>2111</v>
      </c>
      <c r="B11" s="17">
        <v>610115</v>
      </c>
      <c r="C11" s="17">
        <v>21112</v>
      </c>
      <c r="D11" s="26">
        <v>111</v>
      </c>
      <c r="E11" s="17">
        <v>1200</v>
      </c>
      <c r="F11" s="3"/>
      <c r="G11" s="4" t="s">
        <v>13</v>
      </c>
      <c r="H11" s="5">
        <v>30068738</v>
      </c>
      <c r="I11" s="5">
        <v>-988800</v>
      </c>
      <c r="J11" s="5">
        <v>29079938</v>
      </c>
      <c r="K11" s="5">
        <v>29065145.710000001</v>
      </c>
      <c r="L11" s="5">
        <f t="shared" ref="L11:L46" si="0">K11</f>
        <v>29065145.710000001</v>
      </c>
      <c r="M11" s="5">
        <f t="shared" ref="M11:M74" si="1">+J11-K11</f>
        <v>14792.289999999106</v>
      </c>
    </row>
    <row r="12" spans="1:13">
      <c r="A12" s="17">
        <v>2111</v>
      </c>
      <c r="B12" s="17">
        <v>610115</v>
      </c>
      <c r="C12" s="17">
        <v>21112</v>
      </c>
      <c r="D12" s="26">
        <v>111</v>
      </c>
      <c r="E12" s="17">
        <v>1300</v>
      </c>
      <c r="F12" s="3"/>
      <c r="G12" s="4" t="s">
        <v>14</v>
      </c>
      <c r="H12" s="5">
        <v>85977163</v>
      </c>
      <c r="I12" s="5">
        <v>98473.769999995828</v>
      </c>
      <c r="J12" s="5">
        <v>86075636.769999996</v>
      </c>
      <c r="K12" s="5">
        <v>86024243.769999996</v>
      </c>
      <c r="L12" s="5">
        <f t="shared" si="0"/>
        <v>86024243.769999996</v>
      </c>
      <c r="M12" s="5">
        <f t="shared" si="1"/>
        <v>51393</v>
      </c>
    </row>
    <row r="13" spans="1:13">
      <c r="A13" s="17">
        <v>2120</v>
      </c>
      <c r="B13" s="17">
        <v>610115</v>
      </c>
      <c r="C13" s="17">
        <v>21112</v>
      </c>
      <c r="D13" s="26">
        <v>111</v>
      </c>
      <c r="E13" s="17">
        <v>1400</v>
      </c>
      <c r="F13" s="3"/>
      <c r="G13" s="4" t="s">
        <v>15</v>
      </c>
      <c r="H13" s="5">
        <v>33096220.003031798</v>
      </c>
      <c r="I13" s="5">
        <v>-245186.19303179905</v>
      </c>
      <c r="J13" s="5">
        <v>32851033.809999999</v>
      </c>
      <c r="K13" s="5">
        <v>32850098.649999999</v>
      </c>
      <c r="L13" s="5">
        <f t="shared" si="0"/>
        <v>32850098.649999999</v>
      </c>
      <c r="M13" s="5">
        <f t="shared" si="1"/>
        <v>935.16000000014901</v>
      </c>
    </row>
    <row r="14" spans="1:13">
      <c r="A14" s="17">
        <v>2120</v>
      </c>
      <c r="B14" s="17">
        <v>610115</v>
      </c>
      <c r="C14" s="17">
        <v>21112</v>
      </c>
      <c r="D14" s="26">
        <v>111</v>
      </c>
      <c r="E14" s="17">
        <v>1500</v>
      </c>
      <c r="F14" s="3"/>
      <c r="G14" s="4" t="s">
        <v>16</v>
      </c>
      <c r="H14" s="5">
        <v>7356384</v>
      </c>
      <c r="I14" s="5">
        <v>-3867938</v>
      </c>
      <c r="J14" s="5">
        <v>3488446</v>
      </c>
      <c r="K14" s="5">
        <v>3488446</v>
      </c>
      <c r="L14" s="5">
        <f t="shared" si="0"/>
        <v>3488446</v>
      </c>
      <c r="M14" s="5">
        <f t="shared" si="1"/>
        <v>0</v>
      </c>
    </row>
    <row r="15" spans="1:13">
      <c r="A15" s="17">
        <v>2120</v>
      </c>
      <c r="B15" s="17">
        <v>610115</v>
      </c>
      <c r="C15" s="17">
        <v>21112</v>
      </c>
      <c r="D15" s="26">
        <v>111</v>
      </c>
      <c r="E15" s="17">
        <v>1600</v>
      </c>
      <c r="F15" s="3"/>
      <c r="G15" s="15" t="s">
        <v>17</v>
      </c>
      <c r="H15" s="5">
        <v>0</v>
      </c>
      <c r="I15" s="5">
        <v>13812495</v>
      </c>
      <c r="J15" s="5">
        <v>13812495</v>
      </c>
      <c r="K15" s="5">
        <v>13812495</v>
      </c>
      <c r="L15" s="5">
        <v>0</v>
      </c>
      <c r="M15" s="5">
        <f t="shared" si="1"/>
        <v>0</v>
      </c>
    </row>
    <row r="16" spans="1:13">
      <c r="A16" s="17">
        <v>2120</v>
      </c>
      <c r="B16" s="17">
        <v>610115</v>
      </c>
      <c r="C16" s="17">
        <v>21112</v>
      </c>
      <c r="D16" s="26">
        <v>111</v>
      </c>
      <c r="E16" s="17">
        <v>1700</v>
      </c>
      <c r="F16" s="3"/>
      <c r="G16" s="4" t="s">
        <v>18</v>
      </c>
      <c r="H16" s="5">
        <v>2236741</v>
      </c>
      <c r="I16" s="5">
        <v>-433500</v>
      </c>
      <c r="J16" s="5">
        <f>H16+I16</f>
        <v>1803241</v>
      </c>
      <c r="K16" s="5">
        <v>1803241</v>
      </c>
      <c r="L16" s="5">
        <f t="shared" si="0"/>
        <v>1803241</v>
      </c>
      <c r="M16" s="5">
        <f t="shared" si="1"/>
        <v>0</v>
      </c>
    </row>
    <row r="17" spans="1:13">
      <c r="A17" s="18"/>
      <c r="B17" s="18"/>
      <c r="C17" s="18"/>
      <c r="D17" s="25"/>
      <c r="E17" s="18"/>
      <c r="F17" s="35" t="s">
        <v>19</v>
      </c>
      <c r="G17" s="36"/>
      <c r="H17" s="2">
        <f t="shared" ref="H17:M17" si="2">SUM(H18:H26)</f>
        <v>14591150</v>
      </c>
      <c r="I17" s="2">
        <f t="shared" si="2"/>
        <v>-7397963</v>
      </c>
      <c r="J17" s="2">
        <f t="shared" si="2"/>
        <v>7193187</v>
      </c>
      <c r="K17" s="2">
        <f t="shared" si="2"/>
        <v>7120695.3899999997</v>
      </c>
      <c r="L17" s="2">
        <f t="shared" si="2"/>
        <v>7120695.3899999997</v>
      </c>
      <c r="M17" s="2">
        <f t="shared" si="2"/>
        <v>72491.609999999928</v>
      </c>
    </row>
    <row r="18" spans="1:13">
      <c r="A18" s="17">
        <v>2112</v>
      </c>
      <c r="B18" s="17">
        <v>610115</v>
      </c>
      <c r="C18" s="17">
        <v>21112</v>
      </c>
      <c r="D18" s="26">
        <v>111</v>
      </c>
      <c r="E18" s="17">
        <v>2100</v>
      </c>
      <c r="F18" s="3"/>
      <c r="G18" s="4" t="s">
        <v>89</v>
      </c>
      <c r="H18" s="5">
        <v>7757000</v>
      </c>
      <c r="I18" s="5">
        <v>-5188900</v>
      </c>
      <c r="J18" s="5">
        <v>2568100</v>
      </c>
      <c r="K18" s="5">
        <v>2563201.88</v>
      </c>
      <c r="L18" s="5">
        <f t="shared" si="0"/>
        <v>2563201.88</v>
      </c>
      <c r="M18" s="5">
        <f t="shared" si="1"/>
        <v>4898.1200000001118</v>
      </c>
    </row>
    <row r="19" spans="1:13">
      <c r="A19" s="17">
        <v>2112</v>
      </c>
      <c r="B19" s="17">
        <v>610115</v>
      </c>
      <c r="C19" s="17">
        <v>21112</v>
      </c>
      <c r="D19" s="26">
        <v>111</v>
      </c>
      <c r="E19" s="17">
        <v>2200</v>
      </c>
      <c r="F19" s="3"/>
      <c r="G19" s="4" t="s">
        <v>20</v>
      </c>
      <c r="H19" s="5">
        <v>2455000</v>
      </c>
      <c r="I19" s="5">
        <v>-1788400</v>
      </c>
      <c r="J19" s="5">
        <v>666600</v>
      </c>
      <c r="K19" s="5">
        <v>665492.38</v>
      </c>
      <c r="L19" s="5">
        <f t="shared" si="0"/>
        <v>665492.38</v>
      </c>
      <c r="M19" s="5">
        <f t="shared" si="1"/>
        <v>1107.6199999999953</v>
      </c>
    </row>
    <row r="20" spans="1:13">
      <c r="A20" s="17">
        <v>2112</v>
      </c>
      <c r="B20" s="17">
        <v>610115</v>
      </c>
      <c r="C20" s="17">
        <v>21112</v>
      </c>
      <c r="D20" s="26">
        <v>111</v>
      </c>
      <c r="E20" s="17">
        <v>2300</v>
      </c>
      <c r="F20" s="3"/>
      <c r="G20" s="4" t="s">
        <v>21</v>
      </c>
      <c r="H20" s="5">
        <v>0</v>
      </c>
      <c r="I20" s="5">
        <v>0</v>
      </c>
      <c r="J20" s="5">
        <f>H20+I20</f>
        <v>0</v>
      </c>
      <c r="K20" s="5">
        <v>0</v>
      </c>
      <c r="L20" s="5">
        <f t="shared" si="0"/>
        <v>0</v>
      </c>
      <c r="M20" s="5">
        <f>+J20-K20</f>
        <v>0</v>
      </c>
    </row>
    <row r="21" spans="1:13">
      <c r="A21" s="17">
        <v>2112</v>
      </c>
      <c r="B21" s="17">
        <v>610115</v>
      </c>
      <c r="C21" s="17">
        <v>21112</v>
      </c>
      <c r="D21" s="26">
        <v>111</v>
      </c>
      <c r="E21" s="17">
        <v>2400</v>
      </c>
      <c r="F21" s="3"/>
      <c r="G21" s="4" t="s">
        <v>22</v>
      </c>
      <c r="H21" s="5">
        <v>200000</v>
      </c>
      <c r="I21" s="5">
        <v>163365</v>
      </c>
      <c r="J21" s="5">
        <v>363365</v>
      </c>
      <c r="K21" s="5">
        <v>361184.52</v>
      </c>
      <c r="L21" s="5">
        <f t="shared" si="0"/>
        <v>361184.52</v>
      </c>
      <c r="M21" s="5">
        <f>+J21-K21</f>
        <v>2180.4799999999814</v>
      </c>
    </row>
    <row r="22" spans="1:13">
      <c r="A22" s="17">
        <v>2112</v>
      </c>
      <c r="B22" s="17">
        <v>610115</v>
      </c>
      <c r="C22" s="17">
        <v>21112</v>
      </c>
      <c r="D22" s="26">
        <v>111</v>
      </c>
      <c r="E22" s="17">
        <v>2500</v>
      </c>
      <c r="F22" s="3"/>
      <c r="G22" s="4" t="s">
        <v>23</v>
      </c>
      <c r="H22" s="5">
        <v>7000</v>
      </c>
      <c r="I22" s="5">
        <v>18235</v>
      </c>
      <c r="J22" s="5">
        <v>25235</v>
      </c>
      <c r="K22" s="5">
        <v>18234.439999999999</v>
      </c>
      <c r="L22" s="5">
        <f t="shared" si="0"/>
        <v>18234.439999999999</v>
      </c>
      <c r="M22" s="5">
        <f t="shared" si="1"/>
        <v>7000.5600000000013</v>
      </c>
    </row>
    <row r="23" spans="1:13">
      <c r="A23" s="17">
        <v>2112</v>
      </c>
      <c r="B23" s="17">
        <v>610115</v>
      </c>
      <c r="C23" s="17">
        <v>21112</v>
      </c>
      <c r="D23" s="26">
        <v>111</v>
      </c>
      <c r="E23" s="17">
        <v>2600</v>
      </c>
      <c r="F23" s="3"/>
      <c r="G23" s="4" t="s">
        <v>24</v>
      </c>
      <c r="H23" s="5">
        <v>3165150</v>
      </c>
      <c r="I23" s="5">
        <v>-230263</v>
      </c>
      <c r="J23" s="5">
        <v>2934887</v>
      </c>
      <c r="K23" s="5">
        <v>2914577.66</v>
      </c>
      <c r="L23" s="5">
        <f t="shared" si="0"/>
        <v>2914577.66</v>
      </c>
      <c r="M23" s="5">
        <f t="shared" si="1"/>
        <v>20309.339999999851</v>
      </c>
    </row>
    <row r="24" spans="1:13">
      <c r="A24" s="17">
        <v>2112</v>
      </c>
      <c r="B24" s="17">
        <v>610115</v>
      </c>
      <c r="C24" s="17">
        <v>21112</v>
      </c>
      <c r="D24" s="26">
        <v>111</v>
      </c>
      <c r="E24" s="17">
        <v>2700</v>
      </c>
      <c r="F24" s="3"/>
      <c r="G24" s="4" t="s">
        <v>25</v>
      </c>
      <c r="H24" s="5">
        <v>682000</v>
      </c>
      <c r="I24" s="5">
        <v>-308000</v>
      </c>
      <c r="J24" s="5">
        <v>374000</v>
      </c>
      <c r="K24" s="5">
        <v>366931.58</v>
      </c>
      <c r="L24" s="5">
        <f t="shared" si="0"/>
        <v>366931.58</v>
      </c>
      <c r="M24" s="5">
        <f t="shared" si="1"/>
        <v>7068.4199999999837</v>
      </c>
    </row>
    <row r="25" spans="1:13">
      <c r="A25" s="17">
        <v>2112</v>
      </c>
      <c r="B25" s="17">
        <v>610115</v>
      </c>
      <c r="C25" s="17">
        <v>21112</v>
      </c>
      <c r="D25" s="26">
        <v>111</v>
      </c>
      <c r="E25" s="17">
        <v>2800</v>
      </c>
      <c r="F25" s="3"/>
      <c r="G25" s="4" t="s">
        <v>26</v>
      </c>
      <c r="H25" s="5">
        <v>0</v>
      </c>
      <c r="I25" s="5">
        <v>0</v>
      </c>
      <c r="J25" s="5">
        <f>H25+I25</f>
        <v>0</v>
      </c>
      <c r="K25" s="5">
        <v>0</v>
      </c>
      <c r="L25" s="5">
        <f t="shared" si="0"/>
        <v>0</v>
      </c>
      <c r="M25" s="5">
        <f>+J25-K25</f>
        <v>0</v>
      </c>
    </row>
    <row r="26" spans="1:13">
      <c r="A26" s="17">
        <v>2112</v>
      </c>
      <c r="B26" s="17">
        <v>610115</v>
      </c>
      <c r="C26" s="17">
        <v>21112</v>
      </c>
      <c r="D26" s="26">
        <v>111</v>
      </c>
      <c r="E26" s="17">
        <v>2900</v>
      </c>
      <c r="F26" s="3"/>
      <c r="G26" s="4" t="s">
        <v>27</v>
      </c>
      <c r="H26" s="5">
        <v>325000</v>
      </c>
      <c r="I26" s="5">
        <v>-64000</v>
      </c>
      <c r="J26" s="5">
        <v>261000</v>
      </c>
      <c r="K26" s="5">
        <v>231072.93</v>
      </c>
      <c r="L26" s="5">
        <f t="shared" si="0"/>
        <v>231072.93</v>
      </c>
      <c r="M26" s="5">
        <f t="shared" si="1"/>
        <v>29927.070000000007</v>
      </c>
    </row>
    <row r="27" spans="1:13">
      <c r="A27" s="18"/>
      <c r="B27" s="18"/>
      <c r="C27" s="18"/>
      <c r="D27" s="25"/>
      <c r="E27" s="18"/>
      <c r="F27" s="35" t="s">
        <v>28</v>
      </c>
      <c r="G27" s="36"/>
      <c r="H27" s="2">
        <f t="shared" ref="H27:M27" si="3">SUM(H28:H36)</f>
        <v>123229863</v>
      </c>
      <c r="I27" s="2">
        <f t="shared" si="3"/>
        <v>-13563344</v>
      </c>
      <c r="J27" s="2">
        <f t="shared" si="3"/>
        <v>109666519</v>
      </c>
      <c r="K27" s="2">
        <f t="shared" si="3"/>
        <v>109217716.50999999</v>
      </c>
      <c r="L27" s="2">
        <f t="shared" si="3"/>
        <v>109217716.50999999</v>
      </c>
      <c r="M27" s="2">
        <f t="shared" si="3"/>
        <v>448802.49000000337</v>
      </c>
    </row>
    <row r="28" spans="1:13">
      <c r="A28" s="17">
        <v>2112</v>
      </c>
      <c r="B28" s="17">
        <v>610115</v>
      </c>
      <c r="C28" s="17">
        <v>21112</v>
      </c>
      <c r="D28" s="26">
        <v>111</v>
      </c>
      <c r="E28" s="17">
        <v>3100</v>
      </c>
      <c r="F28" s="3"/>
      <c r="G28" s="4" t="s">
        <v>29</v>
      </c>
      <c r="H28" s="5">
        <v>6588350</v>
      </c>
      <c r="I28" s="5">
        <v>-1037644</v>
      </c>
      <c r="J28" s="5">
        <v>5550706</v>
      </c>
      <c r="K28" s="5">
        <v>5545398.2000000002</v>
      </c>
      <c r="L28" s="5">
        <f t="shared" si="0"/>
        <v>5545398.2000000002</v>
      </c>
      <c r="M28" s="5">
        <f t="shared" si="1"/>
        <v>5307.7999999998137</v>
      </c>
    </row>
    <row r="29" spans="1:13">
      <c r="A29" s="17">
        <v>2112</v>
      </c>
      <c r="B29" s="17">
        <v>610115</v>
      </c>
      <c r="C29" s="17">
        <v>21112</v>
      </c>
      <c r="D29" s="26">
        <v>111</v>
      </c>
      <c r="E29" s="17">
        <v>3200</v>
      </c>
      <c r="F29" s="3"/>
      <c r="G29" s="4" t="s">
        <v>30</v>
      </c>
      <c r="H29" s="5">
        <v>2344211</v>
      </c>
      <c r="I29" s="5">
        <v>-165400</v>
      </c>
      <c r="J29" s="5">
        <v>2178811</v>
      </c>
      <c r="K29" s="5">
        <v>2178236.86</v>
      </c>
      <c r="L29" s="5">
        <f t="shared" si="0"/>
        <v>2178236.86</v>
      </c>
      <c r="M29" s="5">
        <f t="shared" si="1"/>
        <v>574.14000000013039</v>
      </c>
    </row>
    <row r="30" spans="1:13">
      <c r="A30" s="17">
        <v>2112</v>
      </c>
      <c r="B30" s="17">
        <v>610115</v>
      </c>
      <c r="C30" s="17">
        <v>21112</v>
      </c>
      <c r="D30" s="26">
        <v>111</v>
      </c>
      <c r="E30" s="17">
        <v>3300</v>
      </c>
      <c r="F30" s="3"/>
      <c r="G30" s="4" t="s">
        <v>31</v>
      </c>
      <c r="H30" s="5">
        <v>3092760</v>
      </c>
      <c r="I30" s="5">
        <v>-851930</v>
      </c>
      <c r="J30" s="5">
        <v>2240830</v>
      </c>
      <c r="K30" s="5">
        <v>2224584.19</v>
      </c>
      <c r="L30" s="5">
        <f t="shared" si="0"/>
        <v>2224584.19</v>
      </c>
      <c r="M30" s="5">
        <f t="shared" si="1"/>
        <v>16245.810000000056</v>
      </c>
    </row>
    <row r="31" spans="1:13">
      <c r="A31" s="17">
        <v>2112</v>
      </c>
      <c r="B31" s="17">
        <v>610115</v>
      </c>
      <c r="C31" s="17">
        <v>21112</v>
      </c>
      <c r="D31" s="26">
        <v>111</v>
      </c>
      <c r="E31" s="17">
        <v>3400</v>
      </c>
      <c r="F31" s="3"/>
      <c r="G31" s="4" t="s">
        <v>32</v>
      </c>
      <c r="H31" s="5">
        <v>233770</v>
      </c>
      <c r="I31" s="5">
        <v>17040</v>
      </c>
      <c r="J31" s="5">
        <v>250810</v>
      </c>
      <c r="K31" s="5">
        <v>241376.36</v>
      </c>
      <c r="L31" s="5">
        <f t="shared" si="0"/>
        <v>241376.36</v>
      </c>
      <c r="M31" s="5">
        <f t="shared" si="1"/>
        <v>9433.640000000014</v>
      </c>
    </row>
    <row r="32" spans="1:13">
      <c r="A32" s="17">
        <v>2112</v>
      </c>
      <c r="B32" s="17">
        <v>610115</v>
      </c>
      <c r="C32" s="17">
        <v>21112</v>
      </c>
      <c r="D32" s="26">
        <v>111</v>
      </c>
      <c r="E32" s="17">
        <v>3500</v>
      </c>
      <c r="F32" s="3"/>
      <c r="G32" s="4" t="s">
        <v>33</v>
      </c>
      <c r="H32" s="5">
        <v>7111310</v>
      </c>
      <c r="I32" s="5">
        <v>-1038430</v>
      </c>
      <c r="J32" s="5">
        <v>6072880</v>
      </c>
      <c r="K32" s="5">
        <v>5993910.3700000001</v>
      </c>
      <c r="L32" s="5">
        <f t="shared" si="0"/>
        <v>5993910.3700000001</v>
      </c>
      <c r="M32" s="5">
        <f t="shared" si="1"/>
        <v>78969.629999999888</v>
      </c>
    </row>
    <row r="33" spans="1:13">
      <c r="A33" s="17">
        <v>2112</v>
      </c>
      <c r="B33" s="17">
        <v>610115</v>
      </c>
      <c r="C33" s="17">
        <v>21112</v>
      </c>
      <c r="D33" s="26">
        <v>111</v>
      </c>
      <c r="E33" s="17">
        <v>3600</v>
      </c>
      <c r="F33" s="3"/>
      <c r="G33" s="4" t="s">
        <v>34</v>
      </c>
      <c r="H33" s="5">
        <v>15561628</v>
      </c>
      <c r="I33" s="5">
        <v>-3428933</v>
      </c>
      <c r="J33" s="5">
        <v>12132695</v>
      </c>
      <c r="K33" s="5">
        <v>11900031.6</v>
      </c>
      <c r="L33" s="5">
        <f t="shared" si="0"/>
        <v>11900031.6</v>
      </c>
      <c r="M33" s="5">
        <f t="shared" si="1"/>
        <v>232663.40000000037</v>
      </c>
    </row>
    <row r="34" spans="1:13">
      <c r="A34" s="17">
        <v>2112</v>
      </c>
      <c r="B34" s="17">
        <v>610115</v>
      </c>
      <c r="C34" s="17">
        <v>21112</v>
      </c>
      <c r="D34" s="26">
        <v>111</v>
      </c>
      <c r="E34" s="17">
        <v>3700</v>
      </c>
      <c r="F34" s="3"/>
      <c r="G34" s="4" t="s">
        <v>35</v>
      </c>
      <c r="H34" s="5">
        <v>13168080</v>
      </c>
      <c r="I34" s="5">
        <v>-1137340</v>
      </c>
      <c r="J34" s="5">
        <v>12030740</v>
      </c>
      <c r="K34" s="5">
        <v>12022967.810000001</v>
      </c>
      <c r="L34" s="5">
        <f t="shared" si="0"/>
        <v>12022967.810000001</v>
      </c>
      <c r="M34" s="5">
        <f t="shared" si="1"/>
        <v>7772.1899999994785</v>
      </c>
    </row>
    <row r="35" spans="1:13">
      <c r="A35" s="17">
        <v>2112</v>
      </c>
      <c r="B35" s="17">
        <v>610115</v>
      </c>
      <c r="C35" s="17">
        <v>21112</v>
      </c>
      <c r="D35" s="26">
        <v>111</v>
      </c>
      <c r="E35" s="17">
        <v>3800</v>
      </c>
      <c r="F35" s="3"/>
      <c r="G35" s="4" t="s">
        <v>36</v>
      </c>
      <c r="H35" s="5">
        <v>68677356</v>
      </c>
      <c r="I35" s="5">
        <v>-5912774</v>
      </c>
      <c r="J35" s="5">
        <v>62764582</v>
      </c>
      <c r="K35" s="5">
        <v>62673011.659999996</v>
      </c>
      <c r="L35" s="5">
        <f t="shared" si="0"/>
        <v>62673011.659999996</v>
      </c>
      <c r="M35" s="5">
        <f t="shared" si="1"/>
        <v>91570.340000003576</v>
      </c>
    </row>
    <row r="36" spans="1:13">
      <c r="A36" s="17">
        <v>2112</v>
      </c>
      <c r="B36" s="17">
        <v>610115</v>
      </c>
      <c r="C36" s="17">
        <v>21112</v>
      </c>
      <c r="D36" s="26">
        <v>111</v>
      </c>
      <c r="E36" s="17">
        <v>3900</v>
      </c>
      <c r="F36" s="3"/>
      <c r="G36" s="4" t="s">
        <v>37</v>
      </c>
      <c r="H36" s="5">
        <v>6452398</v>
      </c>
      <c r="I36" s="5">
        <v>-7933</v>
      </c>
      <c r="J36" s="5">
        <v>6444465</v>
      </c>
      <c r="K36" s="5">
        <v>6438199.46</v>
      </c>
      <c r="L36" s="5">
        <f t="shared" si="0"/>
        <v>6438199.46</v>
      </c>
      <c r="M36" s="5">
        <f t="shared" si="1"/>
        <v>6265.5400000000373</v>
      </c>
    </row>
    <row r="37" spans="1:13">
      <c r="A37" s="17"/>
      <c r="B37" s="17"/>
      <c r="C37" s="17"/>
      <c r="D37" s="26"/>
      <c r="E37" s="17"/>
      <c r="F37" s="35" t="s">
        <v>38</v>
      </c>
      <c r="G37" s="36"/>
      <c r="H37" s="2">
        <f t="shared" ref="H37:M37" si="4">SUM(H38:H46)</f>
        <v>3129738</v>
      </c>
      <c r="I37" s="2">
        <f t="shared" si="4"/>
        <v>-722800</v>
      </c>
      <c r="J37" s="2">
        <f t="shared" si="4"/>
        <v>2406938</v>
      </c>
      <c r="K37" s="2">
        <f t="shared" si="4"/>
        <v>2401403</v>
      </c>
      <c r="L37" s="2">
        <f t="shared" si="4"/>
        <v>2401403</v>
      </c>
      <c r="M37" s="2">
        <f t="shared" si="4"/>
        <v>5535</v>
      </c>
    </row>
    <row r="38" spans="1:13">
      <c r="A38" s="17"/>
      <c r="B38" s="17"/>
      <c r="C38" s="17"/>
      <c r="D38" s="26"/>
      <c r="E38" s="17"/>
      <c r="F38" s="3"/>
      <c r="G38" s="4" t="s">
        <v>39</v>
      </c>
      <c r="H38" s="5">
        <v>0</v>
      </c>
      <c r="I38" s="5"/>
      <c r="J38" s="5">
        <v>0</v>
      </c>
      <c r="K38" s="5">
        <v>0</v>
      </c>
      <c r="L38" s="5">
        <f t="shared" si="0"/>
        <v>0</v>
      </c>
      <c r="M38" s="5">
        <f>+J38-K38</f>
        <v>0</v>
      </c>
    </row>
    <row r="39" spans="1:13">
      <c r="A39" s="17"/>
      <c r="B39" s="17"/>
      <c r="C39" s="17"/>
      <c r="D39" s="26"/>
      <c r="E39" s="17"/>
      <c r="F39" s="3"/>
      <c r="G39" s="4" t="s">
        <v>40</v>
      </c>
      <c r="H39" s="5">
        <v>0</v>
      </c>
      <c r="I39" s="5"/>
      <c r="J39" s="5">
        <v>0</v>
      </c>
      <c r="K39" s="5">
        <v>0</v>
      </c>
      <c r="L39" s="5">
        <f t="shared" si="0"/>
        <v>0</v>
      </c>
      <c r="M39" s="5">
        <f>+J39-K39</f>
        <v>0</v>
      </c>
    </row>
    <row r="40" spans="1:13">
      <c r="A40" s="17"/>
      <c r="B40" s="17"/>
      <c r="C40" s="17"/>
      <c r="D40" s="26"/>
      <c r="E40" s="17"/>
      <c r="F40" s="3"/>
      <c r="G40" s="4" t="s">
        <v>41</v>
      </c>
      <c r="H40" s="5">
        <v>0</v>
      </c>
      <c r="I40" s="5"/>
      <c r="J40" s="5">
        <v>0</v>
      </c>
      <c r="K40" s="5">
        <v>0</v>
      </c>
      <c r="L40" s="5">
        <f t="shared" si="0"/>
        <v>0</v>
      </c>
      <c r="M40" s="5">
        <f>+J40-K40</f>
        <v>0</v>
      </c>
    </row>
    <row r="41" spans="1:13">
      <c r="A41" s="17">
        <v>2141</v>
      </c>
      <c r="B41" s="17">
        <v>610115</v>
      </c>
      <c r="C41" s="17">
        <v>21112</v>
      </c>
      <c r="D41" s="26">
        <v>111</v>
      </c>
      <c r="E41" s="17">
        <v>4400</v>
      </c>
      <c r="F41" s="3"/>
      <c r="G41" s="4" t="s">
        <v>42</v>
      </c>
      <c r="H41" s="5">
        <v>3129738</v>
      </c>
      <c r="I41" s="5">
        <v>-722800</v>
      </c>
      <c r="J41" s="5">
        <v>2406938</v>
      </c>
      <c r="K41" s="5">
        <v>2401403</v>
      </c>
      <c r="L41" s="5">
        <f t="shared" si="0"/>
        <v>2401403</v>
      </c>
      <c r="M41" s="5">
        <f t="shared" si="1"/>
        <v>5535</v>
      </c>
    </row>
    <row r="42" spans="1:13">
      <c r="A42" s="17"/>
      <c r="B42" s="17"/>
      <c r="C42" s="17"/>
      <c r="D42" s="26"/>
      <c r="E42" s="17"/>
      <c r="F42" s="3"/>
      <c r="G42" s="4" t="s">
        <v>43</v>
      </c>
      <c r="H42" s="5">
        <v>0</v>
      </c>
      <c r="I42" s="5"/>
      <c r="J42" s="5">
        <v>0</v>
      </c>
      <c r="K42" s="5">
        <v>0</v>
      </c>
      <c r="L42" s="5">
        <f t="shared" si="0"/>
        <v>0</v>
      </c>
      <c r="M42" s="5">
        <f>+J42-K42</f>
        <v>0</v>
      </c>
    </row>
    <row r="43" spans="1:13">
      <c r="A43" s="17"/>
      <c r="B43" s="17"/>
      <c r="C43" s="17"/>
      <c r="D43" s="26"/>
      <c r="E43" s="17"/>
      <c r="F43" s="3"/>
      <c r="G43" s="4" t="s">
        <v>44</v>
      </c>
      <c r="H43" s="5">
        <v>0</v>
      </c>
      <c r="I43" s="5"/>
      <c r="J43" s="5">
        <v>0</v>
      </c>
      <c r="K43" s="5">
        <v>0</v>
      </c>
      <c r="L43" s="5">
        <f t="shared" si="0"/>
        <v>0</v>
      </c>
      <c r="M43" s="5">
        <f>+J43-K43</f>
        <v>0</v>
      </c>
    </row>
    <row r="44" spans="1:13">
      <c r="A44" s="17"/>
      <c r="B44" s="17"/>
      <c r="C44" s="17"/>
      <c r="D44" s="26"/>
      <c r="E44" s="17"/>
      <c r="F44" s="3"/>
      <c r="G44" s="4" t="s">
        <v>45</v>
      </c>
      <c r="H44" s="5">
        <v>0</v>
      </c>
      <c r="I44" s="5"/>
      <c r="J44" s="5">
        <v>0</v>
      </c>
      <c r="K44" s="5">
        <v>0</v>
      </c>
      <c r="L44" s="5">
        <f t="shared" si="0"/>
        <v>0</v>
      </c>
      <c r="M44" s="5">
        <f>+J44-K44</f>
        <v>0</v>
      </c>
    </row>
    <row r="45" spans="1:13">
      <c r="A45" s="17"/>
      <c r="B45" s="17"/>
      <c r="C45" s="17"/>
      <c r="D45" s="26"/>
      <c r="E45" s="17"/>
      <c r="F45" s="3"/>
      <c r="G45" s="4" t="s">
        <v>46</v>
      </c>
      <c r="H45" s="5">
        <v>0</v>
      </c>
      <c r="I45" s="5"/>
      <c r="J45" s="5">
        <v>0</v>
      </c>
      <c r="K45" s="5">
        <v>0</v>
      </c>
      <c r="L45" s="5">
        <f t="shared" si="0"/>
        <v>0</v>
      </c>
      <c r="M45" s="5">
        <f>+J45-K45</f>
        <v>0</v>
      </c>
    </row>
    <row r="46" spans="1:13">
      <c r="A46" s="17"/>
      <c r="B46" s="17"/>
      <c r="C46" s="17"/>
      <c r="D46" s="26"/>
      <c r="E46" s="17"/>
      <c r="F46" s="3"/>
      <c r="G46" s="4" t="s">
        <v>47</v>
      </c>
      <c r="H46" s="5">
        <v>0</v>
      </c>
      <c r="I46" s="5"/>
      <c r="J46" s="5">
        <v>0</v>
      </c>
      <c r="K46" s="5">
        <v>0</v>
      </c>
      <c r="L46" s="5">
        <f t="shared" si="0"/>
        <v>0</v>
      </c>
      <c r="M46" s="5">
        <f>+J46-K46</f>
        <v>0</v>
      </c>
    </row>
    <row r="47" spans="1:13">
      <c r="A47" s="17"/>
      <c r="B47" s="17"/>
      <c r="C47" s="17"/>
      <c r="D47" s="26"/>
      <c r="E47" s="17"/>
      <c r="F47" s="35" t="s">
        <v>48</v>
      </c>
      <c r="G47" s="36"/>
      <c r="H47" s="2">
        <f t="shared" ref="H47:M47" si="5">SUM(H48:H56)</f>
        <v>10764969</v>
      </c>
      <c r="I47" s="2">
        <f t="shared" si="5"/>
        <v>-7731000</v>
      </c>
      <c r="J47" s="2">
        <f t="shared" si="5"/>
        <v>3033969</v>
      </c>
      <c r="K47" s="2">
        <f t="shared" si="5"/>
        <v>2895125.89</v>
      </c>
      <c r="L47" s="2">
        <f t="shared" si="5"/>
        <v>2895125.89</v>
      </c>
      <c r="M47" s="2">
        <f t="shared" si="5"/>
        <v>138843.10999999996</v>
      </c>
    </row>
    <row r="48" spans="1:13">
      <c r="A48" s="17">
        <v>2222</v>
      </c>
      <c r="B48" s="17">
        <v>610115</v>
      </c>
      <c r="C48" s="17">
        <v>21112</v>
      </c>
      <c r="D48" s="26">
        <v>111</v>
      </c>
      <c r="E48" s="17">
        <v>5100</v>
      </c>
      <c r="F48" s="3"/>
      <c r="G48" s="4" t="s">
        <v>49</v>
      </c>
      <c r="H48" s="5">
        <v>4005969</v>
      </c>
      <c r="I48" s="5">
        <v>-3137788</v>
      </c>
      <c r="J48" s="5">
        <v>868181</v>
      </c>
      <c r="K48" s="5">
        <v>861170.17</v>
      </c>
      <c r="L48" s="5">
        <f t="shared" ref="L48:L56" si="6">K48</f>
        <v>861170.17</v>
      </c>
      <c r="M48" s="5">
        <f t="shared" si="1"/>
        <v>7010.8299999999581</v>
      </c>
    </row>
    <row r="49" spans="1:13">
      <c r="A49" s="17">
        <v>2222</v>
      </c>
      <c r="B49" s="17">
        <v>610115</v>
      </c>
      <c r="C49" s="17">
        <v>21112</v>
      </c>
      <c r="D49" s="26">
        <v>111</v>
      </c>
      <c r="E49" s="17">
        <v>5200</v>
      </c>
      <c r="F49" s="3"/>
      <c r="G49" s="4" t="s">
        <v>50</v>
      </c>
      <c r="H49" s="5">
        <v>217000</v>
      </c>
      <c r="I49" s="5">
        <v>-156712</v>
      </c>
      <c r="J49" s="5">
        <v>60288</v>
      </c>
      <c r="K49" s="5">
        <v>24976.799999999999</v>
      </c>
      <c r="L49" s="5">
        <f t="shared" si="6"/>
        <v>24976.799999999999</v>
      </c>
      <c r="M49" s="5">
        <f t="shared" si="1"/>
        <v>35311.199999999997</v>
      </c>
    </row>
    <row r="50" spans="1:13">
      <c r="A50" s="17">
        <v>2222</v>
      </c>
      <c r="B50" s="17">
        <v>610115</v>
      </c>
      <c r="C50" s="17">
        <v>21112</v>
      </c>
      <c r="D50" s="26">
        <v>111</v>
      </c>
      <c r="E50" s="17">
        <v>5300</v>
      </c>
      <c r="F50" s="3"/>
      <c r="G50" s="4" t="s">
        <v>51</v>
      </c>
      <c r="H50" s="5">
        <v>15000</v>
      </c>
      <c r="I50" s="5">
        <v>0</v>
      </c>
      <c r="J50" s="5">
        <f t="shared" ref="J50:J56" si="7">H50+I50</f>
        <v>15000</v>
      </c>
      <c r="K50" s="5">
        <v>0</v>
      </c>
      <c r="L50" s="5">
        <f t="shared" si="6"/>
        <v>0</v>
      </c>
      <c r="M50" s="5">
        <f t="shared" si="1"/>
        <v>15000</v>
      </c>
    </row>
    <row r="51" spans="1:13">
      <c r="A51" s="17">
        <v>2222</v>
      </c>
      <c r="B51" s="17">
        <v>610115</v>
      </c>
      <c r="C51" s="17">
        <v>21112</v>
      </c>
      <c r="D51" s="26">
        <v>111</v>
      </c>
      <c r="E51" s="17">
        <v>5400</v>
      </c>
      <c r="F51" s="3"/>
      <c r="G51" s="4" t="s">
        <v>52</v>
      </c>
      <c r="H51" s="5">
        <v>200000</v>
      </c>
      <c r="I51" s="5">
        <v>895000</v>
      </c>
      <c r="J51" s="5">
        <f t="shared" si="7"/>
        <v>1095000</v>
      </c>
      <c r="K51" s="5">
        <v>1092329.81</v>
      </c>
      <c r="L51" s="5">
        <f t="shared" si="6"/>
        <v>1092329.81</v>
      </c>
      <c r="M51" s="5">
        <f>+J51-K51</f>
        <v>2670.1899999999441</v>
      </c>
    </row>
    <row r="52" spans="1:13">
      <c r="A52" s="17">
        <v>2223</v>
      </c>
      <c r="B52" s="17">
        <v>610115</v>
      </c>
      <c r="C52" s="17">
        <v>21112</v>
      </c>
      <c r="D52" s="26">
        <v>111</v>
      </c>
      <c r="E52" s="17">
        <v>5500</v>
      </c>
      <c r="F52" s="3"/>
      <c r="G52" s="4" t="s">
        <v>53</v>
      </c>
      <c r="H52" s="5">
        <v>0</v>
      </c>
      <c r="I52" s="5">
        <v>0</v>
      </c>
      <c r="J52" s="5">
        <f t="shared" si="7"/>
        <v>0</v>
      </c>
      <c r="K52" s="5">
        <v>0</v>
      </c>
      <c r="L52" s="5">
        <f t="shared" si="6"/>
        <v>0</v>
      </c>
      <c r="M52" s="5">
        <f>+J52-K52</f>
        <v>0</v>
      </c>
    </row>
    <row r="53" spans="1:13">
      <c r="A53" s="17">
        <v>2222</v>
      </c>
      <c r="B53" s="17">
        <v>610115</v>
      </c>
      <c r="C53" s="17">
        <v>21112</v>
      </c>
      <c r="D53" s="26">
        <v>111</v>
      </c>
      <c r="E53" s="17">
        <v>5600</v>
      </c>
      <c r="F53" s="3"/>
      <c r="G53" s="4" t="s">
        <v>54</v>
      </c>
      <c r="H53" s="5">
        <v>6147000</v>
      </c>
      <c r="I53" s="5">
        <v>-5155500</v>
      </c>
      <c r="J53" s="5">
        <v>991500</v>
      </c>
      <c r="K53" s="5">
        <v>912776.69</v>
      </c>
      <c r="L53" s="5">
        <f t="shared" si="6"/>
        <v>912776.69</v>
      </c>
      <c r="M53" s="5">
        <f>+J53-K53</f>
        <v>78723.310000000056</v>
      </c>
    </row>
    <row r="54" spans="1:13">
      <c r="A54" s="17">
        <v>2224</v>
      </c>
      <c r="B54" s="17">
        <v>610115</v>
      </c>
      <c r="C54" s="17">
        <v>21112</v>
      </c>
      <c r="D54" s="26">
        <v>111</v>
      </c>
      <c r="E54" s="17">
        <v>5700</v>
      </c>
      <c r="F54" s="3"/>
      <c r="G54" s="4" t="s">
        <v>55</v>
      </c>
      <c r="H54" s="5">
        <v>0</v>
      </c>
      <c r="I54" s="5">
        <v>0</v>
      </c>
      <c r="J54" s="5">
        <f t="shared" si="7"/>
        <v>0</v>
      </c>
      <c r="K54" s="5">
        <v>0</v>
      </c>
      <c r="L54" s="5">
        <f t="shared" si="6"/>
        <v>0</v>
      </c>
      <c r="M54" s="5">
        <f>+J54-K54</f>
        <v>0</v>
      </c>
    </row>
    <row r="55" spans="1:13">
      <c r="A55" s="17">
        <v>2221</v>
      </c>
      <c r="B55" s="17">
        <v>610115</v>
      </c>
      <c r="C55" s="17">
        <v>21112</v>
      </c>
      <c r="D55" s="26">
        <v>111</v>
      </c>
      <c r="E55" s="17">
        <v>5800</v>
      </c>
      <c r="F55" s="3"/>
      <c r="G55" s="4" t="s">
        <v>56</v>
      </c>
      <c r="H55" s="5">
        <v>0</v>
      </c>
      <c r="I55" s="5">
        <v>0</v>
      </c>
      <c r="J55" s="5">
        <f t="shared" si="7"/>
        <v>0</v>
      </c>
      <c r="K55" s="5">
        <v>0</v>
      </c>
      <c r="L55" s="5">
        <f t="shared" si="6"/>
        <v>0</v>
      </c>
      <c r="M55" s="5">
        <f>+J55-K55</f>
        <v>0</v>
      </c>
    </row>
    <row r="56" spans="1:13">
      <c r="A56" s="17">
        <v>2225</v>
      </c>
      <c r="B56" s="17">
        <v>610115</v>
      </c>
      <c r="C56" s="17">
        <v>21112</v>
      </c>
      <c r="D56" s="26">
        <v>111</v>
      </c>
      <c r="E56" s="17">
        <v>5900</v>
      </c>
      <c r="F56" s="3"/>
      <c r="G56" s="4" t="s">
        <v>57</v>
      </c>
      <c r="H56" s="5">
        <v>180000</v>
      </c>
      <c r="I56" s="5">
        <v>-176000</v>
      </c>
      <c r="J56" s="5">
        <f t="shared" si="7"/>
        <v>4000</v>
      </c>
      <c r="K56" s="5">
        <v>3872.42</v>
      </c>
      <c r="L56" s="5">
        <f t="shared" si="6"/>
        <v>3872.42</v>
      </c>
      <c r="M56" s="5">
        <f t="shared" si="1"/>
        <v>127.57999999999993</v>
      </c>
    </row>
    <row r="57" spans="1:13">
      <c r="A57" s="17"/>
      <c r="B57" s="17"/>
      <c r="C57" s="17"/>
      <c r="D57" s="26"/>
      <c r="E57" s="17"/>
      <c r="F57" s="35" t="s">
        <v>58</v>
      </c>
      <c r="G57" s="36"/>
      <c r="H57" s="2">
        <f>SUM(H58:H60)</f>
        <v>0</v>
      </c>
      <c r="I57" s="2">
        <f>SUM(I58:I60)</f>
        <v>0</v>
      </c>
      <c r="J57" s="2">
        <v>0</v>
      </c>
      <c r="K57" s="2">
        <v>0</v>
      </c>
      <c r="L57" s="2">
        <f>SUM(L58:L60)</f>
        <v>0</v>
      </c>
      <c r="M57" s="2">
        <f t="shared" si="1"/>
        <v>0</v>
      </c>
    </row>
    <row r="58" spans="1:13">
      <c r="A58" s="17"/>
      <c r="B58" s="17"/>
      <c r="C58" s="17"/>
      <c r="D58" s="26"/>
      <c r="E58" s="17"/>
      <c r="F58" s="3"/>
      <c r="G58" s="4" t="s">
        <v>59</v>
      </c>
      <c r="H58" s="5">
        <v>0</v>
      </c>
      <c r="I58" s="5"/>
      <c r="J58" s="5">
        <v>0</v>
      </c>
      <c r="K58" s="5">
        <v>0</v>
      </c>
      <c r="L58" s="5">
        <v>0</v>
      </c>
      <c r="M58" s="5">
        <f>+J58-K58</f>
        <v>0</v>
      </c>
    </row>
    <row r="59" spans="1:13">
      <c r="A59" s="17"/>
      <c r="B59" s="17"/>
      <c r="C59" s="17"/>
      <c r="D59" s="26"/>
      <c r="E59" s="17"/>
      <c r="F59" s="3"/>
      <c r="G59" s="4" t="s">
        <v>60</v>
      </c>
      <c r="H59" s="5">
        <v>0</v>
      </c>
      <c r="I59" s="5"/>
      <c r="J59" s="5">
        <v>0</v>
      </c>
      <c r="K59" s="5">
        <v>0</v>
      </c>
      <c r="L59" s="5">
        <v>0</v>
      </c>
      <c r="M59" s="5">
        <f>+J59-K59</f>
        <v>0</v>
      </c>
    </row>
    <row r="60" spans="1:13">
      <c r="A60" s="17"/>
      <c r="B60" s="17"/>
      <c r="C60" s="17"/>
      <c r="D60" s="26"/>
      <c r="E60" s="17"/>
      <c r="F60" s="3"/>
      <c r="G60" s="4" t="s">
        <v>61</v>
      </c>
      <c r="H60" s="5">
        <v>0</v>
      </c>
      <c r="I60" s="5"/>
      <c r="J60" s="5">
        <v>0</v>
      </c>
      <c r="K60" s="5">
        <v>0</v>
      </c>
      <c r="L60" s="5">
        <v>0</v>
      </c>
      <c r="M60" s="5">
        <f>+J60-K60</f>
        <v>0</v>
      </c>
    </row>
    <row r="61" spans="1:13">
      <c r="A61" s="17"/>
      <c r="B61" s="17"/>
      <c r="C61" s="17"/>
      <c r="D61" s="26"/>
      <c r="E61" s="17"/>
      <c r="F61" s="35" t="s">
        <v>62</v>
      </c>
      <c r="G61" s="36"/>
      <c r="H61" s="2">
        <f>SUM(H62:H68)</f>
        <v>0</v>
      </c>
      <c r="I61" s="2">
        <f>SUM(I62:I68)</f>
        <v>0</v>
      </c>
      <c r="J61" s="2">
        <v>0</v>
      </c>
      <c r="K61" s="2">
        <v>0</v>
      </c>
      <c r="L61" s="2">
        <f>SUM(L62:L68)</f>
        <v>0</v>
      </c>
      <c r="M61" s="2">
        <f t="shared" si="1"/>
        <v>0</v>
      </c>
    </row>
    <row r="62" spans="1:13">
      <c r="A62" s="17"/>
      <c r="B62" s="17"/>
      <c r="C62" s="17"/>
      <c r="D62" s="26"/>
      <c r="E62" s="17"/>
      <c r="F62" s="3"/>
      <c r="G62" s="4" t="s">
        <v>63</v>
      </c>
      <c r="H62" s="5">
        <v>0</v>
      </c>
      <c r="I62" s="5"/>
      <c r="J62" s="5">
        <v>0</v>
      </c>
      <c r="K62" s="5">
        <v>0</v>
      </c>
      <c r="L62" s="5">
        <v>0</v>
      </c>
      <c r="M62" s="5">
        <f t="shared" si="1"/>
        <v>0</v>
      </c>
    </row>
    <row r="63" spans="1:13">
      <c r="A63" s="17"/>
      <c r="B63" s="17"/>
      <c r="C63" s="17"/>
      <c r="D63" s="26"/>
      <c r="E63" s="17"/>
      <c r="F63" s="3"/>
      <c r="G63" s="4" t="s">
        <v>64</v>
      </c>
      <c r="H63" s="5">
        <v>0</v>
      </c>
      <c r="I63" s="5"/>
      <c r="J63" s="5">
        <v>0</v>
      </c>
      <c r="K63" s="5">
        <v>0</v>
      </c>
      <c r="L63" s="5">
        <v>0</v>
      </c>
      <c r="M63" s="5">
        <f t="shared" si="1"/>
        <v>0</v>
      </c>
    </row>
    <row r="64" spans="1:13">
      <c r="A64" s="17"/>
      <c r="B64" s="17"/>
      <c r="C64" s="17"/>
      <c r="D64" s="26"/>
      <c r="E64" s="17"/>
      <c r="F64" s="3"/>
      <c r="G64" s="4" t="s">
        <v>65</v>
      </c>
      <c r="H64" s="5">
        <v>0</v>
      </c>
      <c r="I64" s="5"/>
      <c r="J64" s="5">
        <v>0</v>
      </c>
      <c r="K64" s="5">
        <v>0</v>
      </c>
      <c r="L64" s="5">
        <v>0</v>
      </c>
      <c r="M64" s="5">
        <f t="shared" si="1"/>
        <v>0</v>
      </c>
    </row>
    <row r="65" spans="1:13">
      <c r="A65" s="17"/>
      <c r="B65" s="17"/>
      <c r="C65" s="17"/>
      <c r="D65" s="26"/>
      <c r="E65" s="17"/>
      <c r="F65" s="3"/>
      <c r="G65" s="4" t="s">
        <v>66</v>
      </c>
      <c r="H65" s="5">
        <v>0</v>
      </c>
      <c r="I65" s="5"/>
      <c r="J65" s="5">
        <v>0</v>
      </c>
      <c r="K65" s="5">
        <v>0</v>
      </c>
      <c r="L65" s="5">
        <v>0</v>
      </c>
      <c r="M65" s="5">
        <f t="shared" si="1"/>
        <v>0</v>
      </c>
    </row>
    <row r="66" spans="1:13">
      <c r="A66" s="17"/>
      <c r="B66" s="17"/>
      <c r="C66" s="17"/>
      <c r="D66" s="26"/>
      <c r="E66" s="17"/>
      <c r="F66" s="3"/>
      <c r="G66" s="4" t="s">
        <v>67</v>
      </c>
      <c r="H66" s="5">
        <v>0</v>
      </c>
      <c r="I66" s="5"/>
      <c r="J66" s="5">
        <v>0</v>
      </c>
      <c r="K66" s="5">
        <v>0</v>
      </c>
      <c r="L66" s="5">
        <v>0</v>
      </c>
      <c r="M66" s="5">
        <f t="shared" si="1"/>
        <v>0</v>
      </c>
    </row>
    <row r="67" spans="1:13">
      <c r="A67" s="17"/>
      <c r="B67" s="17"/>
      <c r="C67" s="17"/>
      <c r="D67" s="26"/>
      <c r="E67" s="17"/>
      <c r="F67" s="3"/>
      <c r="G67" s="4" t="s">
        <v>68</v>
      </c>
      <c r="H67" s="5">
        <v>0</v>
      </c>
      <c r="I67" s="5"/>
      <c r="J67" s="5">
        <v>0</v>
      </c>
      <c r="K67" s="5">
        <v>0</v>
      </c>
      <c r="L67" s="5">
        <v>0</v>
      </c>
      <c r="M67" s="5">
        <f t="shared" si="1"/>
        <v>0</v>
      </c>
    </row>
    <row r="68" spans="1:13">
      <c r="A68" s="17"/>
      <c r="B68" s="17"/>
      <c r="C68" s="17"/>
      <c r="D68" s="26"/>
      <c r="E68" s="17"/>
      <c r="F68" s="3"/>
      <c r="G68" s="4" t="s">
        <v>69</v>
      </c>
      <c r="H68" s="5">
        <v>0</v>
      </c>
      <c r="I68" s="5"/>
      <c r="J68" s="5">
        <v>0</v>
      </c>
      <c r="K68" s="5">
        <v>0</v>
      </c>
      <c r="L68" s="5">
        <v>0</v>
      </c>
      <c r="M68" s="5">
        <f t="shared" si="1"/>
        <v>0</v>
      </c>
    </row>
    <row r="69" spans="1:13">
      <c r="A69" s="17"/>
      <c r="B69" s="17"/>
      <c r="C69" s="17"/>
      <c r="D69" s="26"/>
      <c r="E69" s="17"/>
      <c r="F69" s="40" t="s">
        <v>70</v>
      </c>
      <c r="G69" s="41"/>
      <c r="H69" s="2">
        <f>SUM(H70:H72)</f>
        <v>0</v>
      </c>
      <c r="I69" s="2">
        <f>SUM(I70:I72)</f>
        <v>0</v>
      </c>
      <c r="J69" s="2">
        <v>0</v>
      </c>
      <c r="K69" s="2">
        <v>0</v>
      </c>
      <c r="L69" s="2">
        <f>SUM(L70:L72)</f>
        <v>0</v>
      </c>
      <c r="M69" s="2">
        <f t="shared" si="1"/>
        <v>0</v>
      </c>
    </row>
    <row r="70" spans="1:13">
      <c r="A70" s="17"/>
      <c r="B70" s="17"/>
      <c r="C70" s="17"/>
      <c r="D70" s="26"/>
      <c r="E70" s="17"/>
      <c r="F70" s="3"/>
      <c r="G70" s="4" t="s">
        <v>71</v>
      </c>
      <c r="H70" s="5">
        <v>0</v>
      </c>
      <c r="I70" s="5"/>
      <c r="J70" s="5">
        <v>0</v>
      </c>
      <c r="K70" s="5">
        <v>0</v>
      </c>
      <c r="L70" s="5">
        <v>0</v>
      </c>
      <c r="M70" s="5">
        <f>+J70-K70</f>
        <v>0</v>
      </c>
    </row>
    <row r="71" spans="1:13">
      <c r="A71" s="17"/>
      <c r="B71" s="17"/>
      <c r="C71" s="17"/>
      <c r="D71" s="26"/>
      <c r="E71" s="17"/>
      <c r="F71" s="3"/>
      <c r="G71" s="4" t="s">
        <v>72</v>
      </c>
      <c r="H71" s="5">
        <v>0</v>
      </c>
      <c r="I71" s="5"/>
      <c r="J71" s="5">
        <v>0</v>
      </c>
      <c r="K71" s="5">
        <v>0</v>
      </c>
      <c r="L71" s="5">
        <v>0</v>
      </c>
      <c r="M71" s="5">
        <f>+J71-K71</f>
        <v>0</v>
      </c>
    </row>
    <row r="72" spans="1:13">
      <c r="A72" s="17"/>
      <c r="B72" s="17"/>
      <c r="C72" s="17"/>
      <c r="D72" s="26"/>
      <c r="E72" s="17"/>
      <c r="F72" s="3"/>
      <c r="G72" s="4" t="s">
        <v>73</v>
      </c>
      <c r="H72" s="5">
        <v>0</v>
      </c>
      <c r="I72" s="5"/>
      <c r="J72" s="5">
        <v>0</v>
      </c>
      <c r="K72" s="5">
        <v>0</v>
      </c>
      <c r="L72" s="5">
        <v>0</v>
      </c>
      <c r="M72" s="5">
        <f>+J72-K72</f>
        <v>0</v>
      </c>
    </row>
    <row r="73" spans="1:13">
      <c r="A73" s="17"/>
      <c r="B73" s="17"/>
      <c r="C73" s="17"/>
      <c r="D73" s="26"/>
      <c r="E73" s="17"/>
      <c r="F73" s="35" t="s">
        <v>74</v>
      </c>
      <c r="G73" s="36"/>
      <c r="H73" s="2">
        <f>SUM(H74:H80)</f>
        <v>0</v>
      </c>
      <c r="I73" s="2">
        <f>SUM(I74:I80)</f>
        <v>0</v>
      </c>
      <c r="J73" s="2">
        <v>0</v>
      </c>
      <c r="K73" s="2">
        <v>0</v>
      </c>
      <c r="L73" s="2">
        <f>SUM(L74:L80)</f>
        <v>0</v>
      </c>
      <c r="M73" s="2">
        <f t="shared" si="1"/>
        <v>0</v>
      </c>
    </row>
    <row r="74" spans="1:13">
      <c r="A74" s="17"/>
      <c r="B74" s="17"/>
      <c r="C74" s="17"/>
      <c r="D74" s="26"/>
      <c r="E74" s="17"/>
      <c r="F74" s="3"/>
      <c r="G74" s="4" t="s">
        <v>75</v>
      </c>
      <c r="H74" s="5">
        <v>0</v>
      </c>
      <c r="I74" s="5"/>
      <c r="J74" s="5">
        <v>0</v>
      </c>
      <c r="K74" s="5">
        <v>0</v>
      </c>
      <c r="L74" s="5">
        <v>0</v>
      </c>
      <c r="M74" s="5">
        <f t="shared" si="1"/>
        <v>0</v>
      </c>
    </row>
    <row r="75" spans="1:13">
      <c r="A75" s="17"/>
      <c r="B75" s="17"/>
      <c r="C75" s="17"/>
      <c r="D75" s="26"/>
      <c r="E75" s="17"/>
      <c r="F75" s="3"/>
      <c r="G75" s="4" t="s">
        <v>76</v>
      </c>
      <c r="H75" s="5">
        <v>0</v>
      </c>
      <c r="I75" s="5"/>
      <c r="J75" s="5">
        <v>0</v>
      </c>
      <c r="K75" s="5">
        <v>0</v>
      </c>
      <c r="L75" s="5">
        <v>0</v>
      </c>
      <c r="M75" s="5">
        <f t="shared" ref="M75:M80" si="8">+J75-K75</f>
        <v>0</v>
      </c>
    </row>
    <row r="76" spans="1:13">
      <c r="A76" s="17"/>
      <c r="B76" s="17"/>
      <c r="C76" s="17"/>
      <c r="D76" s="26"/>
      <c r="E76" s="17"/>
      <c r="F76" s="3"/>
      <c r="G76" s="4" t="s">
        <v>77</v>
      </c>
      <c r="H76" s="5">
        <v>0</v>
      </c>
      <c r="I76" s="5"/>
      <c r="J76" s="5">
        <v>0</v>
      </c>
      <c r="K76" s="5">
        <v>0</v>
      </c>
      <c r="L76" s="5">
        <v>0</v>
      </c>
      <c r="M76" s="5">
        <f t="shared" si="8"/>
        <v>0</v>
      </c>
    </row>
    <row r="77" spans="1:13">
      <c r="A77" s="17"/>
      <c r="B77" s="17"/>
      <c r="C77" s="17"/>
      <c r="D77" s="26"/>
      <c r="E77" s="17"/>
      <c r="F77" s="3"/>
      <c r="G77" s="4" t="s">
        <v>78</v>
      </c>
      <c r="H77" s="5">
        <v>0</v>
      </c>
      <c r="I77" s="5"/>
      <c r="J77" s="5">
        <v>0</v>
      </c>
      <c r="K77" s="5">
        <v>0</v>
      </c>
      <c r="L77" s="5">
        <v>0</v>
      </c>
      <c r="M77" s="5">
        <f t="shared" si="8"/>
        <v>0</v>
      </c>
    </row>
    <row r="78" spans="1:13">
      <c r="A78" s="17"/>
      <c r="B78" s="17"/>
      <c r="C78" s="17"/>
      <c r="D78" s="26"/>
      <c r="E78" s="17"/>
      <c r="F78" s="3"/>
      <c r="G78" s="4" t="s">
        <v>79</v>
      </c>
      <c r="H78" s="5">
        <v>0</v>
      </c>
      <c r="I78" s="5"/>
      <c r="J78" s="5">
        <v>0</v>
      </c>
      <c r="K78" s="5">
        <v>0</v>
      </c>
      <c r="L78" s="5">
        <v>0</v>
      </c>
      <c r="M78" s="5">
        <f t="shared" si="8"/>
        <v>0</v>
      </c>
    </row>
    <row r="79" spans="1:13">
      <c r="A79" s="17"/>
      <c r="B79" s="17"/>
      <c r="C79" s="17"/>
      <c r="D79" s="26"/>
      <c r="E79" s="17"/>
      <c r="F79" s="3"/>
      <c r="G79" s="4" t="s">
        <v>80</v>
      </c>
      <c r="H79" s="5">
        <v>0</v>
      </c>
      <c r="I79" s="5"/>
      <c r="J79" s="5">
        <v>0</v>
      </c>
      <c r="K79" s="5">
        <v>0</v>
      </c>
      <c r="L79" s="5">
        <v>0</v>
      </c>
      <c r="M79" s="5">
        <f t="shared" si="8"/>
        <v>0</v>
      </c>
    </row>
    <row r="80" spans="1:13">
      <c r="A80" s="18"/>
      <c r="B80" s="18"/>
      <c r="C80" s="18"/>
      <c r="D80" s="25"/>
      <c r="E80" s="18"/>
      <c r="F80" s="3"/>
      <c r="G80" s="4" t="s">
        <v>81</v>
      </c>
      <c r="H80" s="5">
        <v>0</v>
      </c>
      <c r="I80" s="5"/>
      <c r="J80" s="5">
        <v>0</v>
      </c>
      <c r="K80" s="5">
        <v>0</v>
      </c>
      <c r="L80" s="5">
        <v>0</v>
      </c>
      <c r="M80" s="5">
        <f t="shared" si="8"/>
        <v>0</v>
      </c>
    </row>
    <row r="81" spans="1:14" s="7" customFormat="1">
      <c r="A81" s="19"/>
      <c r="B81" s="20"/>
      <c r="C81" s="20"/>
      <c r="D81" s="20"/>
      <c r="E81" s="27"/>
      <c r="F81" s="12"/>
      <c r="G81" s="13" t="s">
        <v>5</v>
      </c>
      <c r="H81" s="14">
        <f t="shared" ref="H81:M81" si="9">+H9+H17+H27+H37+H47+H57+H61+H69+H73</f>
        <v>350495748.00303179</v>
      </c>
      <c r="I81" s="14">
        <f t="shared" si="9"/>
        <v>-19637995.003031801</v>
      </c>
      <c r="J81" s="14">
        <f t="shared" si="9"/>
        <v>330857753</v>
      </c>
      <c r="K81" s="14">
        <f t="shared" si="9"/>
        <v>330124960.33999991</v>
      </c>
      <c r="L81" s="14">
        <f t="shared" si="9"/>
        <v>316312465.33999991</v>
      </c>
      <c r="M81" s="14">
        <f t="shared" si="9"/>
        <v>732792.66000002122</v>
      </c>
      <c r="N81" s="6"/>
    </row>
    <row r="82" spans="1:14">
      <c r="F82" s="42" t="s">
        <v>82</v>
      </c>
      <c r="G82" s="42"/>
      <c r="H82" s="42"/>
      <c r="I82" s="42"/>
      <c r="J82" s="42"/>
      <c r="K82" s="42"/>
      <c r="L82" s="42"/>
      <c r="M82" s="42"/>
    </row>
    <row r="83" spans="1:14" ht="15.75">
      <c r="H83" s="9"/>
      <c r="I83" s="9"/>
      <c r="J83" s="9"/>
      <c r="K83" s="9"/>
      <c r="L83" s="9"/>
      <c r="M83" s="11"/>
    </row>
    <row r="84" spans="1:14">
      <c r="L84" s="10"/>
      <c r="M84" s="10"/>
    </row>
    <row r="85" spans="1:14">
      <c r="K85" s="10"/>
    </row>
  </sheetData>
  <mergeCells count="23">
    <mergeCell ref="F57:G57"/>
    <mergeCell ref="F61:G61"/>
    <mergeCell ref="F69:G69"/>
    <mergeCell ref="F73:G73"/>
    <mergeCell ref="F82:M82"/>
    <mergeCell ref="F47:G47"/>
    <mergeCell ref="F5:M5"/>
    <mergeCell ref="F6:G8"/>
    <mergeCell ref="H6:L6"/>
    <mergeCell ref="M6:M7"/>
    <mergeCell ref="F9:G9"/>
    <mergeCell ref="F17:G17"/>
    <mergeCell ref="F27:G27"/>
    <mergeCell ref="F37:G37"/>
    <mergeCell ref="A1:M1"/>
    <mergeCell ref="A2:M2"/>
    <mergeCell ref="A3:M3"/>
    <mergeCell ref="A4:M4"/>
    <mergeCell ref="A6:A8"/>
    <mergeCell ref="B6:B8"/>
    <mergeCell ref="C6:C8"/>
    <mergeCell ref="D6:D8"/>
    <mergeCell ref="E6:E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80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4"/>
  <sheetViews>
    <sheetView tabSelected="1" topLeftCell="E1" workbookViewId="0">
      <selection activeCell="G90" sqref="G90"/>
    </sheetView>
  </sheetViews>
  <sheetFormatPr baseColWidth="10" defaultRowHeight="15"/>
  <cols>
    <col min="1" max="4" width="0" hidden="1" customWidth="1"/>
    <col min="7" max="7" width="50.42578125" customWidth="1"/>
    <col min="9" max="9" width="12.5703125" customWidth="1"/>
    <col min="12" max="12" width="12.7109375" bestFit="1" customWidth="1"/>
    <col min="14" max="14" width="12.42578125" bestFit="1" customWidth="1"/>
    <col min="16" max="16" width="12.42578125" bestFit="1" customWidth="1"/>
    <col min="17" max="18" width="12.7109375" bestFit="1" customWidth="1"/>
  </cols>
  <sheetData>
    <row r="1" spans="1:18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8">
      <c r="A2" s="28" t="s">
        <v>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8">
      <c r="A3" s="28" t="s">
        <v>88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8">
      <c r="A4" s="28" t="s">
        <v>91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8" ht="11.25" customHeight="1">
      <c r="A5" s="16"/>
      <c r="B5" s="16"/>
      <c r="C5" s="16"/>
      <c r="D5" s="16"/>
      <c r="E5" s="16"/>
      <c r="F5" s="37"/>
      <c r="G5" s="37"/>
      <c r="H5" s="37"/>
      <c r="I5" s="37"/>
      <c r="J5" s="37"/>
      <c r="K5" s="37"/>
      <c r="L5" s="37"/>
      <c r="M5" s="37"/>
    </row>
    <row r="6" spans="1:18">
      <c r="A6" s="29" t="s">
        <v>83</v>
      </c>
      <c r="B6" s="29" t="s">
        <v>84</v>
      </c>
      <c r="C6" s="29" t="s">
        <v>85</v>
      </c>
      <c r="D6" s="29" t="s">
        <v>86</v>
      </c>
      <c r="E6" s="29" t="s">
        <v>87</v>
      </c>
      <c r="F6" s="38" t="s">
        <v>8</v>
      </c>
      <c r="G6" s="38"/>
      <c r="H6" s="39" t="s">
        <v>0</v>
      </c>
      <c r="I6" s="39"/>
      <c r="J6" s="39"/>
      <c r="K6" s="39"/>
      <c r="L6" s="39"/>
      <c r="M6" s="39" t="s">
        <v>9</v>
      </c>
    </row>
    <row r="7" spans="1:18" ht="22.5">
      <c r="A7" s="30"/>
      <c r="B7" s="30"/>
      <c r="C7" s="30"/>
      <c r="D7" s="30"/>
      <c r="E7" s="30"/>
      <c r="F7" s="38"/>
      <c r="G7" s="38"/>
      <c r="H7" s="22" t="s">
        <v>1</v>
      </c>
      <c r="I7" s="22" t="s">
        <v>10</v>
      </c>
      <c r="J7" s="22" t="s">
        <v>2</v>
      </c>
      <c r="K7" s="22" t="s">
        <v>3</v>
      </c>
      <c r="L7" s="22" t="s">
        <v>4</v>
      </c>
      <c r="M7" s="39"/>
      <c r="P7" s="23"/>
      <c r="Q7" s="23"/>
    </row>
    <row r="8" spans="1:18" ht="8.25" customHeight="1">
      <c r="A8" s="31"/>
      <c r="B8" s="31"/>
      <c r="C8" s="31"/>
      <c r="D8" s="31"/>
      <c r="E8" s="31"/>
      <c r="F8" s="38"/>
      <c r="G8" s="38"/>
      <c r="H8" s="22"/>
      <c r="I8" s="22"/>
      <c r="J8" s="22"/>
      <c r="K8" s="22"/>
      <c r="L8" s="22"/>
      <c r="M8" s="22"/>
      <c r="P8" s="23"/>
      <c r="Q8" s="23"/>
    </row>
    <row r="9" spans="1:18" ht="17.100000000000001" customHeight="1">
      <c r="A9" s="18"/>
      <c r="B9" s="18"/>
      <c r="C9" s="18"/>
      <c r="D9" s="18"/>
      <c r="E9" s="18"/>
      <c r="F9" s="35" t="s">
        <v>11</v>
      </c>
      <c r="G9" s="36"/>
      <c r="H9" s="2">
        <v>63011660</v>
      </c>
      <c r="I9" s="2">
        <v>15022971</v>
      </c>
      <c r="J9" s="2">
        <v>78034631</v>
      </c>
      <c r="K9" s="2">
        <v>78930726.5</v>
      </c>
      <c r="L9" s="2">
        <v>65118231.5</v>
      </c>
      <c r="M9" s="2">
        <v>-896095.5</v>
      </c>
      <c r="P9" s="23"/>
      <c r="Q9" s="23"/>
      <c r="R9" s="23"/>
    </row>
    <row r="10" spans="1:18" ht="17.100000000000001" customHeight="1">
      <c r="A10" s="17">
        <v>2111</v>
      </c>
      <c r="B10" s="17">
        <v>610115</v>
      </c>
      <c r="C10" s="17">
        <v>21112</v>
      </c>
      <c r="D10" s="17">
        <v>111</v>
      </c>
      <c r="E10" s="17">
        <v>1100</v>
      </c>
      <c r="F10" s="3"/>
      <c r="G10" s="4" t="s">
        <v>12</v>
      </c>
      <c r="H10" s="5">
        <v>10011206</v>
      </c>
      <c r="I10" s="5">
        <v>1401567.42</v>
      </c>
      <c r="J10" s="5">
        <v>11412773.42</v>
      </c>
      <c r="K10" s="5">
        <v>11412773.420000002</v>
      </c>
      <c r="L10" s="5">
        <v>11412773.420000002</v>
      </c>
      <c r="M10" s="5">
        <v>0</v>
      </c>
      <c r="N10" s="23"/>
      <c r="P10" s="23"/>
      <c r="Q10" s="23"/>
      <c r="R10" s="23"/>
    </row>
    <row r="11" spans="1:18" ht="17.100000000000001" customHeight="1">
      <c r="A11" s="17">
        <v>2111</v>
      </c>
      <c r="B11" s="17">
        <v>610115</v>
      </c>
      <c r="C11" s="17">
        <v>21112</v>
      </c>
      <c r="D11" s="17">
        <v>111</v>
      </c>
      <c r="E11" s="17">
        <v>1200</v>
      </c>
      <c r="F11" s="3"/>
      <c r="G11" s="4" t="s">
        <v>13</v>
      </c>
      <c r="H11" s="5">
        <v>9978594</v>
      </c>
      <c r="I11" s="5">
        <v>-977800</v>
      </c>
      <c r="J11" s="5">
        <v>9000794</v>
      </c>
      <c r="K11" s="5">
        <v>9532838.2200000025</v>
      </c>
      <c r="L11" s="5">
        <v>9532838.2200000025</v>
      </c>
      <c r="M11" s="5">
        <v>-532044.22000000253</v>
      </c>
      <c r="P11" s="23"/>
      <c r="Q11" s="23"/>
      <c r="R11" s="23"/>
    </row>
    <row r="12" spans="1:18" ht="17.100000000000001" customHeight="1">
      <c r="A12" s="17">
        <v>2111</v>
      </c>
      <c r="B12" s="17">
        <v>610115</v>
      </c>
      <c r="C12" s="17">
        <v>21112</v>
      </c>
      <c r="D12" s="17">
        <v>111</v>
      </c>
      <c r="E12" s="17">
        <v>1300</v>
      </c>
      <c r="F12" s="3"/>
      <c r="G12" s="4" t="s">
        <v>14</v>
      </c>
      <c r="H12" s="5">
        <v>31315079</v>
      </c>
      <c r="I12" s="5">
        <v>4966508.7699999996</v>
      </c>
      <c r="J12" s="5">
        <v>36281587.769999996</v>
      </c>
      <c r="K12" s="5">
        <v>33406639.049999997</v>
      </c>
      <c r="L12" s="5">
        <v>33406639.049999997</v>
      </c>
      <c r="M12" s="5">
        <v>2874948.7199999988</v>
      </c>
      <c r="P12" s="23"/>
      <c r="Q12" s="23"/>
      <c r="R12" s="23"/>
    </row>
    <row r="13" spans="1:18" ht="17.100000000000001" customHeight="1">
      <c r="A13" s="17">
        <v>2120</v>
      </c>
      <c r="B13" s="17">
        <v>610115</v>
      </c>
      <c r="C13" s="17">
        <v>21112</v>
      </c>
      <c r="D13" s="17">
        <v>111</v>
      </c>
      <c r="E13" s="17">
        <v>1400</v>
      </c>
      <c r="F13" s="3"/>
      <c r="G13" s="4" t="s">
        <v>15</v>
      </c>
      <c r="H13" s="5">
        <v>8202799</v>
      </c>
      <c r="I13" s="5">
        <v>-245186.19</v>
      </c>
      <c r="J13" s="5">
        <v>7957612.8099999996</v>
      </c>
      <c r="K13" s="5">
        <v>8794270.8099999987</v>
      </c>
      <c r="L13" s="5">
        <v>8794270.8099999987</v>
      </c>
      <c r="M13" s="5">
        <v>-836657.99999999907</v>
      </c>
      <c r="P13" s="23"/>
      <c r="Q13" s="23"/>
      <c r="R13" s="23"/>
    </row>
    <row r="14" spans="1:18" ht="17.100000000000001" customHeight="1">
      <c r="A14" s="17">
        <v>2120</v>
      </c>
      <c r="B14" s="17">
        <v>610115</v>
      </c>
      <c r="C14" s="17">
        <v>21112</v>
      </c>
      <c r="D14" s="17">
        <v>111</v>
      </c>
      <c r="E14" s="17">
        <v>1500</v>
      </c>
      <c r="F14" s="3"/>
      <c r="G14" s="4" t="s">
        <v>16</v>
      </c>
      <c r="H14" s="5">
        <v>2128882</v>
      </c>
      <c r="I14" s="5">
        <v>-3501114</v>
      </c>
      <c r="J14" s="5">
        <v>-1372232</v>
      </c>
      <c r="K14" s="5">
        <v>1030110</v>
      </c>
      <c r="L14" s="5">
        <v>1030110</v>
      </c>
      <c r="M14" s="5">
        <v>-2402342</v>
      </c>
      <c r="P14" s="23"/>
      <c r="Q14" s="23"/>
      <c r="R14" s="23"/>
    </row>
    <row r="15" spans="1:18" ht="17.100000000000001" customHeight="1">
      <c r="A15" s="17">
        <v>2120</v>
      </c>
      <c r="B15" s="17">
        <v>610115</v>
      </c>
      <c r="C15" s="17">
        <v>21112</v>
      </c>
      <c r="D15" s="17">
        <v>111</v>
      </c>
      <c r="E15" s="17">
        <v>1600</v>
      </c>
      <c r="F15" s="3"/>
      <c r="G15" s="15" t="s">
        <v>17</v>
      </c>
      <c r="H15" s="5">
        <v>0</v>
      </c>
      <c r="I15" s="5">
        <v>13812495</v>
      </c>
      <c r="J15" s="5">
        <v>13812495</v>
      </c>
      <c r="K15" s="5">
        <v>13812495</v>
      </c>
      <c r="L15" s="5">
        <v>0</v>
      </c>
      <c r="M15" s="5">
        <v>0</v>
      </c>
      <c r="P15" s="23"/>
      <c r="Q15" s="23"/>
      <c r="R15" s="23"/>
    </row>
    <row r="16" spans="1:18" ht="17.100000000000001" customHeight="1">
      <c r="A16" s="17">
        <v>2120</v>
      </c>
      <c r="B16" s="17">
        <v>610115</v>
      </c>
      <c r="C16" s="17">
        <v>21112</v>
      </c>
      <c r="D16" s="17">
        <v>111</v>
      </c>
      <c r="E16" s="17">
        <v>1700</v>
      </c>
      <c r="F16" s="3"/>
      <c r="G16" s="4" t="s">
        <v>18</v>
      </c>
      <c r="H16" s="5">
        <v>1375100</v>
      </c>
      <c r="I16" s="5">
        <v>-433500</v>
      </c>
      <c r="J16" s="5">
        <v>941600</v>
      </c>
      <c r="K16" s="5">
        <v>941600</v>
      </c>
      <c r="L16" s="5">
        <v>941600</v>
      </c>
      <c r="M16" s="5">
        <v>0</v>
      </c>
      <c r="P16" s="23"/>
      <c r="Q16" s="23"/>
      <c r="R16" s="23"/>
    </row>
    <row r="17" spans="1:18" ht="17.100000000000001" customHeight="1">
      <c r="A17" s="18"/>
      <c r="B17" s="18"/>
      <c r="C17" s="18"/>
      <c r="D17" s="18"/>
      <c r="E17" s="18"/>
      <c r="F17" s="35" t="s">
        <v>19</v>
      </c>
      <c r="G17" s="36"/>
      <c r="H17" s="2">
        <v>3410083</v>
      </c>
      <c r="I17" s="2">
        <v>-1911000</v>
      </c>
      <c r="J17" s="2">
        <v>1499083</v>
      </c>
      <c r="K17" s="2">
        <v>2004000.29</v>
      </c>
      <c r="L17" s="2">
        <v>1987097.26</v>
      </c>
      <c r="M17" s="2">
        <v>-504917.29000000004</v>
      </c>
      <c r="P17" s="23"/>
      <c r="Q17" s="23"/>
      <c r="R17" s="23"/>
    </row>
    <row r="18" spans="1:18" ht="17.100000000000001" customHeight="1">
      <c r="A18" s="17">
        <v>2112</v>
      </c>
      <c r="B18" s="17">
        <v>610115</v>
      </c>
      <c r="C18" s="17">
        <v>21112</v>
      </c>
      <c r="D18" s="17">
        <v>111</v>
      </c>
      <c r="E18" s="17">
        <v>2100</v>
      </c>
      <c r="F18" s="3"/>
      <c r="G18" s="4" t="s">
        <v>89</v>
      </c>
      <c r="H18" s="5">
        <v>1732200</v>
      </c>
      <c r="I18" s="5">
        <v>-1238500</v>
      </c>
      <c r="J18" s="5">
        <v>493700</v>
      </c>
      <c r="K18" s="5">
        <v>740462.79999999981</v>
      </c>
      <c r="L18" s="5">
        <v>740462.79999999981</v>
      </c>
      <c r="M18" s="5">
        <v>-246762.79999999981</v>
      </c>
      <c r="P18" s="23"/>
      <c r="Q18" s="23"/>
      <c r="R18" s="23"/>
    </row>
    <row r="19" spans="1:18" ht="17.100000000000001" customHeight="1">
      <c r="A19" s="17">
        <v>2112</v>
      </c>
      <c r="B19" s="17">
        <v>610115</v>
      </c>
      <c r="C19" s="17">
        <v>21112</v>
      </c>
      <c r="D19" s="17">
        <v>111</v>
      </c>
      <c r="E19" s="17">
        <v>2200</v>
      </c>
      <c r="F19" s="3"/>
      <c r="G19" s="4" t="s">
        <v>20</v>
      </c>
      <c r="H19" s="5">
        <v>592500</v>
      </c>
      <c r="I19" s="5">
        <v>-409000</v>
      </c>
      <c r="J19" s="5">
        <v>183500</v>
      </c>
      <c r="K19" s="5">
        <v>194686.37</v>
      </c>
      <c r="L19" s="5">
        <v>194686.37</v>
      </c>
      <c r="M19" s="5">
        <v>-11186.369999999995</v>
      </c>
      <c r="P19" s="23"/>
      <c r="Q19" s="23"/>
      <c r="R19" s="23"/>
    </row>
    <row r="20" spans="1:18" ht="17.100000000000001" customHeight="1">
      <c r="A20" s="17">
        <v>2112</v>
      </c>
      <c r="B20" s="17">
        <v>610115</v>
      </c>
      <c r="C20" s="17">
        <v>21112</v>
      </c>
      <c r="D20" s="17">
        <v>111</v>
      </c>
      <c r="E20" s="17">
        <v>2300</v>
      </c>
      <c r="F20" s="3"/>
      <c r="G20" s="4" t="s">
        <v>21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P20" s="23"/>
      <c r="Q20" s="23"/>
      <c r="R20" s="23"/>
    </row>
    <row r="21" spans="1:18" ht="17.100000000000001" customHeight="1">
      <c r="A21" s="17">
        <v>2112</v>
      </c>
      <c r="B21" s="17">
        <v>610115</v>
      </c>
      <c r="C21" s="17">
        <v>21112</v>
      </c>
      <c r="D21" s="17">
        <v>111</v>
      </c>
      <c r="E21" s="17">
        <v>2400</v>
      </c>
      <c r="F21" s="3"/>
      <c r="G21" s="4" t="s">
        <v>22</v>
      </c>
      <c r="H21" s="5">
        <v>43500</v>
      </c>
      <c r="I21" s="5">
        <v>137265</v>
      </c>
      <c r="J21" s="5">
        <v>180765</v>
      </c>
      <c r="K21" s="5">
        <v>221985.7</v>
      </c>
      <c r="L21" s="5">
        <v>221985.7</v>
      </c>
      <c r="M21" s="5">
        <v>-41220.700000000012</v>
      </c>
      <c r="P21" s="23"/>
      <c r="Q21" s="23"/>
      <c r="R21" s="23"/>
    </row>
    <row r="22" spans="1:18" ht="17.100000000000001" customHeight="1">
      <c r="A22" s="17">
        <v>2112</v>
      </c>
      <c r="B22" s="17">
        <v>610115</v>
      </c>
      <c r="C22" s="17">
        <v>21112</v>
      </c>
      <c r="D22" s="17">
        <v>111</v>
      </c>
      <c r="E22" s="17">
        <v>2500</v>
      </c>
      <c r="F22" s="3"/>
      <c r="G22" s="4" t="s">
        <v>23</v>
      </c>
      <c r="H22" s="5">
        <v>1000</v>
      </c>
      <c r="I22" s="5">
        <v>6235</v>
      </c>
      <c r="J22" s="5">
        <v>7235</v>
      </c>
      <c r="K22" s="5">
        <v>16903.03</v>
      </c>
      <c r="L22" s="5" t="b">
        <v>0</v>
      </c>
      <c r="M22" s="5">
        <v>-9668.0299999999988</v>
      </c>
      <c r="P22" s="23"/>
      <c r="Q22" s="23"/>
      <c r="R22" s="23"/>
    </row>
    <row r="23" spans="1:18" ht="17.100000000000001" customHeight="1">
      <c r="A23" s="17">
        <v>2112</v>
      </c>
      <c r="B23" s="17">
        <v>610115</v>
      </c>
      <c r="C23" s="17">
        <v>21112</v>
      </c>
      <c r="D23" s="17">
        <v>111</v>
      </c>
      <c r="E23" s="17">
        <v>2600</v>
      </c>
      <c r="F23" s="3"/>
      <c r="G23" s="4" t="s">
        <v>24</v>
      </c>
      <c r="H23" s="5">
        <v>843783</v>
      </c>
      <c r="I23" s="5">
        <v>-114000</v>
      </c>
      <c r="J23" s="5">
        <v>729783</v>
      </c>
      <c r="K23" s="5">
        <v>739343.85000000009</v>
      </c>
      <c r="L23" s="5">
        <v>739343.85000000009</v>
      </c>
      <c r="M23" s="5">
        <v>-9560.8500000000931</v>
      </c>
      <c r="P23" s="23"/>
      <c r="Q23" s="23"/>
      <c r="R23" s="23"/>
    </row>
    <row r="24" spans="1:18" ht="17.100000000000001" customHeight="1">
      <c r="A24" s="17">
        <v>2112</v>
      </c>
      <c r="B24" s="17">
        <v>610115</v>
      </c>
      <c r="C24" s="17">
        <v>21112</v>
      </c>
      <c r="D24" s="17">
        <v>111</v>
      </c>
      <c r="E24" s="17">
        <v>2700</v>
      </c>
      <c r="F24" s="3"/>
      <c r="G24" s="4" t="s">
        <v>25</v>
      </c>
      <c r="H24" s="5">
        <v>122000</v>
      </c>
      <c r="I24" s="5">
        <v>-247000</v>
      </c>
      <c r="J24" s="5">
        <v>-125000</v>
      </c>
      <c r="K24" s="5">
        <v>0</v>
      </c>
      <c r="L24" s="5">
        <v>0</v>
      </c>
      <c r="M24" s="5">
        <v>-125000</v>
      </c>
      <c r="P24" s="23"/>
      <c r="Q24" s="23"/>
      <c r="R24" s="23"/>
    </row>
    <row r="25" spans="1:18" ht="17.100000000000001" customHeight="1">
      <c r="A25" s="17">
        <v>2112</v>
      </c>
      <c r="B25" s="17">
        <v>610115</v>
      </c>
      <c r="C25" s="17">
        <v>21112</v>
      </c>
      <c r="D25" s="17">
        <v>111</v>
      </c>
      <c r="E25" s="17">
        <v>2800</v>
      </c>
      <c r="F25" s="3"/>
      <c r="G25" s="4" t="s">
        <v>26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P25" s="23"/>
      <c r="Q25" s="23"/>
      <c r="R25" s="23"/>
    </row>
    <row r="26" spans="1:18" ht="17.100000000000001" customHeight="1">
      <c r="A26" s="17">
        <v>2112</v>
      </c>
      <c r="B26" s="17">
        <v>610115</v>
      </c>
      <c r="C26" s="17">
        <v>21112</v>
      </c>
      <c r="D26" s="17">
        <v>111</v>
      </c>
      <c r="E26" s="17">
        <v>2900</v>
      </c>
      <c r="F26" s="3"/>
      <c r="G26" s="4" t="s">
        <v>27</v>
      </c>
      <c r="H26" s="5">
        <v>75100</v>
      </c>
      <c r="I26" s="5">
        <v>-46000</v>
      </c>
      <c r="J26" s="5">
        <v>29100</v>
      </c>
      <c r="K26" s="5">
        <v>90618.539999999979</v>
      </c>
      <c r="L26" s="5">
        <v>90618.539999999979</v>
      </c>
      <c r="M26" s="5">
        <v>-61518.539999999979</v>
      </c>
      <c r="P26" s="23"/>
      <c r="Q26" s="23"/>
      <c r="R26" s="23"/>
    </row>
    <row r="27" spans="1:18" ht="17.100000000000001" customHeight="1">
      <c r="A27" s="18"/>
      <c r="B27" s="18"/>
      <c r="C27" s="18"/>
      <c r="D27" s="18"/>
      <c r="E27" s="18"/>
      <c r="F27" s="35" t="s">
        <v>28</v>
      </c>
      <c r="G27" s="36"/>
      <c r="H27" s="2">
        <v>30517037</v>
      </c>
      <c r="I27" s="2">
        <v>-7896738</v>
      </c>
      <c r="J27" s="2">
        <v>22620299</v>
      </c>
      <c r="K27" s="2">
        <v>19856072.599999998</v>
      </c>
      <c r="L27" s="2">
        <v>19856072.599999998</v>
      </c>
      <c r="M27" s="2">
        <v>2764226.4000000022</v>
      </c>
      <c r="P27" s="23"/>
      <c r="Q27" s="23"/>
      <c r="R27" s="23"/>
    </row>
    <row r="28" spans="1:18" ht="17.100000000000001" customHeight="1">
      <c r="A28" s="17">
        <v>2112</v>
      </c>
      <c r="B28" s="17">
        <v>610115</v>
      </c>
      <c r="C28" s="17">
        <v>21112</v>
      </c>
      <c r="D28" s="17">
        <v>111</v>
      </c>
      <c r="E28" s="17">
        <v>3100</v>
      </c>
      <c r="F28" s="3"/>
      <c r="G28" s="4" t="s">
        <v>29</v>
      </c>
      <c r="H28" s="5">
        <v>1513889</v>
      </c>
      <c r="I28" s="5">
        <v>291092</v>
      </c>
      <c r="J28" s="5">
        <v>1804981</v>
      </c>
      <c r="K28" s="5">
        <v>1814483.79</v>
      </c>
      <c r="L28" s="5">
        <v>1814483.79</v>
      </c>
      <c r="M28" s="5">
        <v>-9502.7900000000373</v>
      </c>
      <c r="P28" s="23"/>
      <c r="Q28" s="23"/>
      <c r="R28" s="23"/>
    </row>
    <row r="29" spans="1:18" ht="17.100000000000001" customHeight="1">
      <c r="A29" s="17">
        <v>2112</v>
      </c>
      <c r="B29" s="17">
        <v>610115</v>
      </c>
      <c r="C29" s="17">
        <v>21112</v>
      </c>
      <c r="D29" s="17">
        <v>111</v>
      </c>
      <c r="E29" s="17">
        <v>3200</v>
      </c>
      <c r="F29" s="3"/>
      <c r="G29" s="4" t="s">
        <v>30</v>
      </c>
      <c r="H29" s="5">
        <v>216609</v>
      </c>
      <c r="I29" s="5">
        <v>-256400</v>
      </c>
      <c r="J29" s="5">
        <v>-39791</v>
      </c>
      <c r="K29" s="5">
        <v>303361.90999999992</v>
      </c>
      <c r="L29" s="5">
        <v>303361.90999999992</v>
      </c>
      <c r="M29" s="5">
        <v>-343152.90999999992</v>
      </c>
      <c r="P29" s="23"/>
      <c r="Q29" s="23"/>
      <c r="R29" s="23"/>
    </row>
    <row r="30" spans="1:18" ht="17.100000000000001" customHeight="1">
      <c r="A30" s="17">
        <v>2112</v>
      </c>
      <c r="B30" s="17">
        <v>610115</v>
      </c>
      <c r="C30" s="17">
        <v>21112</v>
      </c>
      <c r="D30" s="17">
        <v>111</v>
      </c>
      <c r="E30" s="17">
        <v>3300</v>
      </c>
      <c r="F30" s="3"/>
      <c r="G30" s="4" t="s">
        <v>31</v>
      </c>
      <c r="H30" s="5">
        <v>352460</v>
      </c>
      <c r="I30" s="5">
        <v>-1014340</v>
      </c>
      <c r="J30" s="5">
        <v>-661880</v>
      </c>
      <c r="K30" s="5">
        <v>186481.86999999988</v>
      </c>
      <c r="L30" s="5">
        <v>186481.86999999988</v>
      </c>
      <c r="M30" s="5">
        <v>-848361.86999999988</v>
      </c>
      <c r="P30" s="23"/>
      <c r="Q30" s="23"/>
      <c r="R30" s="23"/>
    </row>
    <row r="31" spans="1:18" ht="17.100000000000001" customHeight="1">
      <c r="A31" s="17">
        <v>2112</v>
      </c>
      <c r="B31" s="17">
        <v>610115</v>
      </c>
      <c r="C31" s="17">
        <v>21112</v>
      </c>
      <c r="D31" s="17">
        <v>111</v>
      </c>
      <c r="E31" s="17">
        <v>3400</v>
      </c>
      <c r="F31" s="3"/>
      <c r="G31" s="4" t="s">
        <v>32</v>
      </c>
      <c r="H31" s="5">
        <v>5150</v>
      </c>
      <c r="I31" s="5">
        <v>42000</v>
      </c>
      <c r="J31" s="5">
        <v>47150</v>
      </c>
      <c r="K31" s="5">
        <v>43607.899999999994</v>
      </c>
      <c r="L31" s="5">
        <v>43607.899999999994</v>
      </c>
      <c r="M31" s="5">
        <v>3542.1000000000058</v>
      </c>
      <c r="P31" s="23"/>
      <c r="Q31" s="23"/>
      <c r="R31" s="23"/>
    </row>
    <row r="32" spans="1:18" ht="17.100000000000001" customHeight="1">
      <c r="A32" s="17">
        <v>2112</v>
      </c>
      <c r="B32" s="17">
        <v>610115</v>
      </c>
      <c r="C32" s="17">
        <v>21112</v>
      </c>
      <c r="D32" s="17">
        <v>111</v>
      </c>
      <c r="E32" s="17">
        <v>3500</v>
      </c>
      <c r="F32" s="3"/>
      <c r="G32" s="4" t="s">
        <v>33</v>
      </c>
      <c r="H32" s="5">
        <v>1642400</v>
      </c>
      <c r="I32" s="5">
        <v>-382500</v>
      </c>
      <c r="J32" s="5">
        <v>1259900</v>
      </c>
      <c r="K32" s="5">
        <v>1346807.87</v>
      </c>
      <c r="L32" s="5">
        <v>1346807.87</v>
      </c>
      <c r="M32" s="5">
        <v>-86907.870000000112</v>
      </c>
      <c r="P32" s="23"/>
      <c r="Q32" s="23"/>
      <c r="R32" s="23"/>
    </row>
    <row r="33" spans="1:18" ht="17.100000000000001" customHeight="1">
      <c r="A33" s="17">
        <v>2112</v>
      </c>
      <c r="B33" s="17">
        <v>610115</v>
      </c>
      <c r="C33" s="17">
        <v>21112</v>
      </c>
      <c r="D33" s="17">
        <v>111</v>
      </c>
      <c r="E33" s="17">
        <v>3600</v>
      </c>
      <c r="F33" s="3"/>
      <c r="G33" s="4" t="s">
        <v>34</v>
      </c>
      <c r="H33" s="5">
        <v>3890419</v>
      </c>
      <c r="I33" s="5">
        <v>-2453972</v>
      </c>
      <c r="J33" s="5">
        <v>1436447</v>
      </c>
      <c r="K33" s="5">
        <v>1115588.9100000001</v>
      </c>
      <c r="L33" s="5">
        <v>1115588.9100000001</v>
      </c>
      <c r="M33" s="5">
        <v>320858.08999999985</v>
      </c>
      <c r="P33" s="23"/>
      <c r="Q33" s="23"/>
      <c r="R33" s="23"/>
    </row>
    <row r="34" spans="1:18" ht="17.100000000000001" customHeight="1">
      <c r="A34" s="17">
        <v>2112</v>
      </c>
      <c r="B34" s="17">
        <v>610115</v>
      </c>
      <c r="C34" s="17">
        <v>21112</v>
      </c>
      <c r="D34" s="17">
        <v>111</v>
      </c>
      <c r="E34" s="17">
        <v>3700</v>
      </c>
      <c r="F34" s="3"/>
      <c r="G34" s="4" t="s">
        <v>35</v>
      </c>
      <c r="H34" s="5">
        <v>3292020</v>
      </c>
      <c r="I34" s="5">
        <v>-450000</v>
      </c>
      <c r="J34" s="5">
        <v>2842020</v>
      </c>
      <c r="K34" s="5">
        <v>2768640.75</v>
      </c>
      <c r="L34" s="5">
        <v>2768640.75</v>
      </c>
      <c r="M34" s="5">
        <v>73379.25</v>
      </c>
      <c r="P34" s="23"/>
      <c r="Q34" s="23"/>
      <c r="R34" s="23"/>
    </row>
    <row r="35" spans="1:18" ht="17.100000000000001" customHeight="1">
      <c r="A35" s="17">
        <v>2112</v>
      </c>
      <c r="B35" s="17">
        <v>610115</v>
      </c>
      <c r="C35" s="17">
        <v>21112</v>
      </c>
      <c r="D35" s="17">
        <v>111</v>
      </c>
      <c r="E35" s="17">
        <v>3800</v>
      </c>
      <c r="F35" s="3"/>
      <c r="G35" s="4" t="s">
        <v>36</v>
      </c>
      <c r="H35" s="5">
        <v>17662089</v>
      </c>
      <c r="I35" s="5">
        <v>-3719718</v>
      </c>
      <c r="J35" s="5">
        <v>13942371</v>
      </c>
      <c r="K35" s="5">
        <v>10412227.259999998</v>
      </c>
      <c r="L35" s="5">
        <v>10412227.259999998</v>
      </c>
      <c r="M35" s="5">
        <v>3530143.7400000021</v>
      </c>
      <c r="P35" s="23"/>
      <c r="Q35" s="23"/>
      <c r="R35" s="23"/>
    </row>
    <row r="36" spans="1:18" ht="17.100000000000001" customHeight="1">
      <c r="A36" s="17">
        <v>2112</v>
      </c>
      <c r="B36" s="17">
        <v>610115</v>
      </c>
      <c r="C36" s="17">
        <v>21112</v>
      </c>
      <c r="D36" s="17">
        <v>111</v>
      </c>
      <c r="E36" s="17">
        <v>3900</v>
      </c>
      <c r="F36" s="3"/>
      <c r="G36" s="4" t="s">
        <v>37</v>
      </c>
      <c r="H36" s="5">
        <v>1942001</v>
      </c>
      <c r="I36" s="5">
        <v>47100</v>
      </c>
      <c r="J36" s="5">
        <v>1989101</v>
      </c>
      <c r="K36" s="5">
        <v>1864872.3399999999</v>
      </c>
      <c r="L36" s="5">
        <v>1864872.3399999999</v>
      </c>
      <c r="M36" s="5">
        <v>124228.66000000015</v>
      </c>
      <c r="P36" s="23"/>
      <c r="Q36" s="23"/>
      <c r="R36" s="23"/>
    </row>
    <row r="37" spans="1:18" ht="17.100000000000001" customHeight="1">
      <c r="A37" s="17"/>
      <c r="B37" s="17"/>
      <c r="C37" s="17"/>
      <c r="D37" s="17"/>
      <c r="E37" s="17"/>
      <c r="F37" s="35" t="s">
        <v>38</v>
      </c>
      <c r="G37" s="36"/>
      <c r="H37" s="2">
        <v>3129738</v>
      </c>
      <c r="I37" s="2">
        <v>-99800</v>
      </c>
      <c r="J37" s="2">
        <v>3029938</v>
      </c>
      <c r="K37" s="2">
        <v>8000</v>
      </c>
      <c r="L37" s="2">
        <v>8000</v>
      </c>
      <c r="M37" s="2">
        <v>3021938</v>
      </c>
      <c r="P37" s="23"/>
      <c r="Q37" s="23"/>
      <c r="R37" s="23"/>
    </row>
    <row r="38" spans="1:18" ht="17.100000000000001" customHeight="1">
      <c r="A38" s="17"/>
      <c r="B38" s="17"/>
      <c r="C38" s="17"/>
      <c r="D38" s="17"/>
      <c r="E38" s="17"/>
      <c r="F38" s="3"/>
      <c r="G38" s="4" t="s">
        <v>39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P38" s="23"/>
      <c r="Q38" s="23"/>
      <c r="R38" s="23"/>
    </row>
    <row r="39" spans="1:18" ht="17.100000000000001" customHeight="1">
      <c r="A39" s="17"/>
      <c r="B39" s="17"/>
      <c r="C39" s="17"/>
      <c r="D39" s="17"/>
      <c r="E39" s="17"/>
      <c r="F39" s="3"/>
      <c r="G39" s="4" t="s">
        <v>40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P39" s="23"/>
      <c r="Q39" s="23"/>
      <c r="R39" s="23"/>
    </row>
    <row r="40" spans="1:18" ht="17.100000000000001" customHeight="1">
      <c r="A40" s="17"/>
      <c r="B40" s="17"/>
      <c r="C40" s="17"/>
      <c r="D40" s="17"/>
      <c r="E40" s="17"/>
      <c r="F40" s="3"/>
      <c r="G40" s="4" t="s">
        <v>41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P40" s="23"/>
      <c r="Q40" s="23"/>
      <c r="R40" s="23"/>
    </row>
    <row r="41" spans="1:18" ht="17.100000000000001" customHeight="1">
      <c r="A41" s="17">
        <v>2141</v>
      </c>
      <c r="B41" s="17">
        <v>610115</v>
      </c>
      <c r="C41" s="17">
        <v>21112</v>
      </c>
      <c r="D41" s="17">
        <v>111</v>
      </c>
      <c r="E41" s="17">
        <v>4400</v>
      </c>
      <c r="F41" s="3"/>
      <c r="G41" s="4" t="s">
        <v>42</v>
      </c>
      <c r="H41" s="5">
        <v>280500</v>
      </c>
      <c r="I41" s="5">
        <v>-623000</v>
      </c>
      <c r="J41" s="5">
        <v>-342500</v>
      </c>
      <c r="K41" s="5">
        <v>8000</v>
      </c>
      <c r="L41" s="5">
        <v>8000</v>
      </c>
      <c r="M41" s="5">
        <v>-350500</v>
      </c>
      <c r="P41" s="23"/>
      <c r="Q41" s="23"/>
      <c r="R41" s="23"/>
    </row>
    <row r="42" spans="1:18" ht="17.100000000000001" customHeight="1">
      <c r="A42" s="17"/>
      <c r="B42" s="17"/>
      <c r="C42" s="17"/>
      <c r="D42" s="17"/>
      <c r="E42" s="17"/>
      <c r="F42" s="3"/>
      <c r="G42" s="4" t="s">
        <v>43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P42" s="23"/>
      <c r="Q42" s="23"/>
      <c r="R42" s="23"/>
    </row>
    <row r="43" spans="1:18" ht="17.100000000000001" customHeight="1">
      <c r="A43" s="17"/>
      <c r="B43" s="17"/>
      <c r="C43" s="17"/>
      <c r="D43" s="17"/>
      <c r="E43" s="17"/>
      <c r="F43" s="3"/>
      <c r="G43" s="4" t="s">
        <v>44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P43" s="23"/>
      <c r="Q43" s="23"/>
      <c r="R43" s="23"/>
    </row>
    <row r="44" spans="1:18" ht="17.100000000000001" customHeight="1">
      <c r="A44" s="17"/>
      <c r="B44" s="17"/>
      <c r="C44" s="17"/>
      <c r="D44" s="17"/>
      <c r="E44" s="17"/>
      <c r="F44" s="3"/>
      <c r="G44" s="4" t="s">
        <v>45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P44" s="23"/>
      <c r="Q44" s="23"/>
      <c r="R44" s="23"/>
    </row>
    <row r="45" spans="1:18" ht="17.100000000000001" customHeight="1">
      <c r="A45" s="17"/>
      <c r="B45" s="17"/>
      <c r="C45" s="17"/>
      <c r="D45" s="17"/>
      <c r="E45" s="17"/>
      <c r="F45" s="3"/>
      <c r="G45" s="4" t="s">
        <v>46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P45" s="23"/>
      <c r="Q45" s="23"/>
      <c r="R45" s="23"/>
    </row>
    <row r="46" spans="1:18" ht="17.100000000000001" customHeight="1">
      <c r="A46" s="17"/>
      <c r="B46" s="17"/>
      <c r="C46" s="17"/>
      <c r="D46" s="17"/>
      <c r="E46" s="17"/>
      <c r="F46" s="3"/>
      <c r="G46" s="4" t="s">
        <v>47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P46" s="23"/>
      <c r="Q46" s="23"/>
      <c r="R46" s="23"/>
    </row>
    <row r="47" spans="1:18" ht="17.100000000000001" customHeight="1">
      <c r="A47" s="17"/>
      <c r="B47" s="17"/>
      <c r="C47" s="17"/>
      <c r="D47" s="17"/>
      <c r="E47" s="17"/>
      <c r="F47" s="35" t="s">
        <v>48</v>
      </c>
      <c r="G47" s="36"/>
      <c r="H47" s="2">
        <v>0</v>
      </c>
      <c r="I47" s="2">
        <v>-7976000</v>
      </c>
      <c r="J47" s="2">
        <v>-7976000</v>
      </c>
      <c r="K47" s="2">
        <v>574458.66</v>
      </c>
      <c r="L47" s="2">
        <v>574458.66</v>
      </c>
      <c r="M47" s="2">
        <v>-8550458.6600000001</v>
      </c>
      <c r="P47" s="23"/>
      <c r="Q47" s="23"/>
      <c r="R47" s="23"/>
    </row>
    <row r="48" spans="1:18" ht="17.100000000000001" customHeight="1">
      <c r="A48" s="17">
        <v>2222</v>
      </c>
      <c r="B48" s="17">
        <v>610115</v>
      </c>
      <c r="C48" s="17">
        <v>21112</v>
      </c>
      <c r="D48" s="17">
        <v>111</v>
      </c>
      <c r="E48" s="17">
        <v>5100</v>
      </c>
      <c r="F48" s="3"/>
      <c r="G48" s="4" t="s">
        <v>49</v>
      </c>
      <c r="H48" s="5">
        <v>0</v>
      </c>
      <c r="I48" s="5">
        <v>-593288</v>
      </c>
      <c r="J48" s="5">
        <v>-593288</v>
      </c>
      <c r="K48" s="5">
        <v>565060.66</v>
      </c>
      <c r="L48" s="5">
        <v>565060.66</v>
      </c>
      <c r="M48" s="5">
        <v>-1158348.6600000001</v>
      </c>
      <c r="P48" s="23"/>
      <c r="Q48" s="23"/>
      <c r="R48" s="23"/>
    </row>
    <row r="49" spans="1:18" ht="17.100000000000001" customHeight="1">
      <c r="A49" s="17">
        <v>2222</v>
      </c>
      <c r="B49" s="17">
        <v>610115</v>
      </c>
      <c r="C49" s="17">
        <v>21112</v>
      </c>
      <c r="D49" s="17">
        <v>111</v>
      </c>
      <c r="E49" s="17">
        <v>5200</v>
      </c>
      <c r="F49" s="3"/>
      <c r="G49" s="4" t="s">
        <v>50</v>
      </c>
      <c r="H49" s="5">
        <v>0</v>
      </c>
      <c r="I49" s="5">
        <v>-156712</v>
      </c>
      <c r="J49" s="5">
        <v>-156712</v>
      </c>
      <c r="K49" s="5">
        <v>9398</v>
      </c>
      <c r="L49" s="5">
        <v>9398</v>
      </c>
      <c r="M49" s="5">
        <v>-166110</v>
      </c>
      <c r="P49" s="23"/>
      <c r="Q49" s="23"/>
      <c r="R49" s="23"/>
    </row>
    <row r="50" spans="1:18" ht="17.100000000000001" customHeight="1">
      <c r="A50" s="17">
        <v>2222</v>
      </c>
      <c r="B50" s="17">
        <v>610115</v>
      </c>
      <c r="C50" s="17">
        <v>21112</v>
      </c>
      <c r="D50" s="17">
        <v>111</v>
      </c>
      <c r="E50" s="17">
        <v>5300</v>
      </c>
      <c r="F50" s="3"/>
      <c r="G50" s="4" t="s">
        <v>51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P50" s="23"/>
      <c r="Q50" s="23"/>
      <c r="R50" s="23"/>
    </row>
    <row r="51" spans="1:18" ht="17.100000000000001" customHeight="1">
      <c r="A51" s="17">
        <v>2222</v>
      </c>
      <c r="B51" s="17">
        <v>610115</v>
      </c>
      <c r="C51" s="17">
        <v>21112</v>
      </c>
      <c r="D51" s="17">
        <v>111</v>
      </c>
      <c r="E51" s="17">
        <v>5400</v>
      </c>
      <c r="F51" s="3"/>
      <c r="G51" s="4" t="s">
        <v>52</v>
      </c>
      <c r="H51" s="5">
        <v>0</v>
      </c>
      <c r="I51" s="5">
        <v>-6350000</v>
      </c>
      <c r="J51" s="5">
        <v>-6350000</v>
      </c>
      <c r="K51" s="5">
        <v>0</v>
      </c>
      <c r="L51" s="5">
        <v>0</v>
      </c>
      <c r="M51" s="5">
        <v>-6350000</v>
      </c>
      <c r="P51" s="23"/>
      <c r="Q51" s="23"/>
      <c r="R51" s="23"/>
    </row>
    <row r="52" spans="1:18" ht="17.100000000000001" customHeight="1">
      <c r="A52" s="17">
        <v>2223</v>
      </c>
      <c r="B52" s="17">
        <v>610115</v>
      </c>
      <c r="C52" s="17">
        <v>21112</v>
      </c>
      <c r="D52" s="17">
        <v>111</v>
      </c>
      <c r="E52" s="17">
        <v>5500</v>
      </c>
      <c r="F52" s="3"/>
      <c r="G52" s="4" t="s">
        <v>53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P52" s="23"/>
      <c r="Q52" s="23"/>
      <c r="R52" s="23"/>
    </row>
    <row r="53" spans="1:18" ht="17.100000000000001" customHeight="1">
      <c r="A53" s="17">
        <v>2222</v>
      </c>
      <c r="B53" s="17">
        <v>610115</v>
      </c>
      <c r="C53" s="17">
        <v>21112</v>
      </c>
      <c r="D53" s="17">
        <v>111</v>
      </c>
      <c r="E53" s="17">
        <v>5600</v>
      </c>
      <c r="F53" s="3"/>
      <c r="G53" s="4" t="s">
        <v>54</v>
      </c>
      <c r="H53" s="5">
        <v>0</v>
      </c>
      <c r="I53" s="5">
        <v>-700000</v>
      </c>
      <c r="J53" s="5">
        <v>-700000</v>
      </c>
      <c r="K53" s="5">
        <v>0</v>
      </c>
      <c r="L53" s="5">
        <v>0</v>
      </c>
      <c r="M53" s="5">
        <v>-700000</v>
      </c>
      <c r="P53" s="23"/>
      <c r="Q53" s="23"/>
      <c r="R53" s="23"/>
    </row>
    <row r="54" spans="1:18" ht="17.100000000000001" customHeight="1">
      <c r="A54" s="17">
        <v>2224</v>
      </c>
      <c r="B54" s="17">
        <v>610115</v>
      </c>
      <c r="C54" s="17">
        <v>21112</v>
      </c>
      <c r="D54" s="17">
        <v>111</v>
      </c>
      <c r="E54" s="17">
        <v>5700</v>
      </c>
      <c r="F54" s="3"/>
      <c r="G54" s="4" t="s">
        <v>55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P54" s="23"/>
      <c r="Q54" s="23"/>
      <c r="R54" s="23"/>
    </row>
    <row r="55" spans="1:18" ht="17.100000000000001" customHeight="1">
      <c r="A55" s="17">
        <v>2221</v>
      </c>
      <c r="B55" s="17">
        <v>610115</v>
      </c>
      <c r="C55" s="17">
        <v>21112</v>
      </c>
      <c r="D55" s="17">
        <v>111</v>
      </c>
      <c r="E55" s="17">
        <v>5800</v>
      </c>
      <c r="F55" s="3"/>
      <c r="G55" s="4" t="s">
        <v>56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P55" s="23"/>
      <c r="Q55" s="23"/>
      <c r="R55" s="23"/>
    </row>
    <row r="56" spans="1:18" ht="17.100000000000001" customHeight="1">
      <c r="A56" s="17">
        <v>2225</v>
      </c>
      <c r="B56" s="17">
        <v>610115</v>
      </c>
      <c r="C56" s="17">
        <v>21112</v>
      </c>
      <c r="D56" s="17">
        <v>111</v>
      </c>
      <c r="E56" s="17">
        <v>5900</v>
      </c>
      <c r="F56" s="3"/>
      <c r="G56" s="4" t="s">
        <v>57</v>
      </c>
      <c r="H56" s="5">
        <v>0</v>
      </c>
      <c r="I56" s="5">
        <v>-176000</v>
      </c>
      <c r="J56" s="5">
        <v>-176000</v>
      </c>
      <c r="K56" s="5">
        <v>0</v>
      </c>
      <c r="L56" s="5">
        <v>0</v>
      </c>
      <c r="M56" s="5">
        <v>-176000</v>
      </c>
      <c r="P56" s="23"/>
      <c r="Q56" s="23"/>
      <c r="R56" s="23"/>
    </row>
    <row r="57" spans="1:18" ht="17.100000000000001" customHeight="1">
      <c r="A57" s="17"/>
      <c r="B57" s="17"/>
      <c r="C57" s="17"/>
      <c r="D57" s="17"/>
      <c r="E57" s="17"/>
      <c r="F57" s="35" t="s">
        <v>58</v>
      </c>
      <c r="G57" s="36"/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P57" s="23"/>
      <c r="Q57" s="23"/>
      <c r="R57" s="23"/>
    </row>
    <row r="58" spans="1:18" ht="17.100000000000001" customHeight="1">
      <c r="A58" s="17"/>
      <c r="B58" s="17"/>
      <c r="C58" s="17"/>
      <c r="D58" s="17"/>
      <c r="E58" s="17"/>
      <c r="F58" s="3"/>
      <c r="G58" s="4" t="s">
        <v>59</v>
      </c>
      <c r="H58" s="5">
        <v>0</v>
      </c>
      <c r="I58" s="5"/>
      <c r="J58" s="5">
        <v>0</v>
      </c>
      <c r="K58" s="5">
        <v>0</v>
      </c>
      <c r="L58" s="5">
        <v>0</v>
      </c>
      <c r="M58" s="5">
        <v>0</v>
      </c>
      <c r="P58" s="23"/>
      <c r="Q58" s="23"/>
      <c r="R58" s="23"/>
    </row>
    <row r="59" spans="1:18" ht="17.100000000000001" customHeight="1">
      <c r="A59" s="17"/>
      <c r="B59" s="17"/>
      <c r="C59" s="17"/>
      <c r="D59" s="17"/>
      <c r="E59" s="17"/>
      <c r="F59" s="3"/>
      <c r="G59" s="4" t="s">
        <v>60</v>
      </c>
      <c r="H59" s="5">
        <v>0</v>
      </c>
      <c r="I59" s="5"/>
      <c r="J59" s="5">
        <v>0</v>
      </c>
      <c r="K59" s="5">
        <v>0</v>
      </c>
      <c r="L59" s="5">
        <v>0</v>
      </c>
      <c r="M59" s="5">
        <v>0</v>
      </c>
      <c r="P59" s="23"/>
      <c r="Q59" s="23"/>
      <c r="R59" s="23"/>
    </row>
    <row r="60" spans="1:18" ht="17.100000000000001" customHeight="1">
      <c r="A60" s="17"/>
      <c r="B60" s="17"/>
      <c r="C60" s="17"/>
      <c r="D60" s="17"/>
      <c r="E60" s="17"/>
      <c r="F60" s="3"/>
      <c r="G60" s="4" t="s">
        <v>61</v>
      </c>
      <c r="H60" s="5">
        <v>0</v>
      </c>
      <c r="I60" s="5"/>
      <c r="J60" s="5">
        <v>0</v>
      </c>
      <c r="K60" s="5">
        <v>0</v>
      </c>
      <c r="L60" s="5">
        <v>0</v>
      </c>
      <c r="M60" s="5">
        <v>0</v>
      </c>
      <c r="P60" s="23"/>
      <c r="Q60" s="23"/>
      <c r="R60" s="23"/>
    </row>
    <row r="61" spans="1:18" ht="17.100000000000001" customHeight="1">
      <c r="A61" s="17"/>
      <c r="B61" s="17"/>
      <c r="C61" s="17"/>
      <c r="D61" s="17"/>
      <c r="E61" s="17"/>
      <c r="F61" s="35" t="s">
        <v>62</v>
      </c>
      <c r="G61" s="36"/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P61" s="23"/>
      <c r="Q61" s="23"/>
      <c r="R61" s="23"/>
    </row>
    <row r="62" spans="1:18" ht="17.100000000000001" customHeight="1">
      <c r="A62" s="17"/>
      <c r="B62" s="17"/>
      <c r="C62" s="17"/>
      <c r="D62" s="17"/>
      <c r="E62" s="17"/>
      <c r="F62" s="3"/>
      <c r="G62" s="4" t="s">
        <v>63</v>
      </c>
      <c r="H62" s="5">
        <v>0</v>
      </c>
      <c r="I62" s="5"/>
      <c r="J62" s="5">
        <v>0</v>
      </c>
      <c r="K62" s="5">
        <v>0</v>
      </c>
      <c r="L62" s="5">
        <v>0</v>
      </c>
      <c r="M62" s="5">
        <v>0</v>
      </c>
      <c r="P62" s="23"/>
      <c r="Q62" s="23"/>
      <c r="R62" s="23"/>
    </row>
    <row r="63" spans="1:18" ht="17.100000000000001" customHeight="1">
      <c r="A63" s="17"/>
      <c r="B63" s="17"/>
      <c r="C63" s="17"/>
      <c r="D63" s="17"/>
      <c r="E63" s="17"/>
      <c r="F63" s="3"/>
      <c r="G63" s="4" t="s">
        <v>64</v>
      </c>
      <c r="H63" s="5">
        <v>0</v>
      </c>
      <c r="I63" s="5"/>
      <c r="J63" s="5">
        <v>0</v>
      </c>
      <c r="K63" s="5">
        <v>0</v>
      </c>
      <c r="L63" s="5">
        <v>0</v>
      </c>
      <c r="M63" s="5">
        <v>0</v>
      </c>
      <c r="P63" s="23"/>
      <c r="Q63" s="23"/>
      <c r="R63" s="23"/>
    </row>
    <row r="64" spans="1:18" ht="17.100000000000001" customHeight="1">
      <c r="A64" s="17"/>
      <c r="B64" s="17"/>
      <c r="C64" s="17"/>
      <c r="D64" s="17"/>
      <c r="E64" s="17"/>
      <c r="F64" s="3"/>
      <c r="G64" s="4" t="s">
        <v>65</v>
      </c>
      <c r="H64" s="5">
        <v>0</v>
      </c>
      <c r="I64" s="5"/>
      <c r="J64" s="5">
        <v>0</v>
      </c>
      <c r="K64" s="5">
        <v>0</v>
      </c>
      <c r="L64" s="5">
        <v>0</v>
      </c>
      <c r="M64" s="5">
        <v>0</v>
      </c>
      <c r="P64" s="23"/>
      <c r="Q64" s="23"/>
      <c r="R64" s="23"/>
    </row>
    <row r="65" spans="1:18" ht="17.100000000000001" customHeight="1">
      <c r="A65" s="17"/>
      <c r="B65" s="17"/>
      <c r="C65" s="17"/>
      <c r="D65" s="17"/>
      <c r="E65" s="17"/>
      <c r="F65" s="3"/>
      <c r="G65" s="4" t="s">
        <v>66</v>
      </c>
      <c r="H65" s="5">
        <v>0</v>
      </c>
      <c r="I65" s="5"/>
      <c r="J65" s="5">
        <v>0</v>
      </c>
      <c r="K65" s="5">
        <v>0</v>
      </c>
      <c r="L65" s="5">
        <v>0</v>
      </c>
      <c r="M65" s="5">
        <v>0</v>
      </c>
      <c r="P65" s="23"/>
      <c r="Q65" s="23"/>
      <c r="R65" s="23"/>
    </row>
    <row r="66" spans="1:18" ht="17.100000000000001" customHeight="1">
      <c r="A66" s="17"/>
      <c r="B66" s="17"/>
      <c r="C66" s="17"/>
      <c r="D66" s="17"/>
      <c r="E66" s="17"/>
      <c r="F66" s="3"/>
      <c r="G66" s="4" t="s">
        <v>67</v>
      </c>
      <c r="H66" s="5">
        <v>0</v>
      </c>
      <c r="I66" s="5"/>
      <c r="J66" s="5">
        <v>0</v>
      </c>
      <c r="K66" s="5">
        <v>0</v>
      </c>
      <c r="L66" s="5">
        <v>0</v>
      </c>
      <c r="M66" s="5">
        <v>0</v>
      </c>
      <c r="P66" s="23"/>
      <c r="Q66" s="23"/>
      <c r="R66" s="23"/>
    </row>
    <row r="67" spans="1:18" ht="17.100000000000001" customHeight="1">
      <c r="A67" s="17"/>
      <c r="B67" s="17"/>
      <c r="C67" s="17"/>
      <c r="D67" s="17"/>
      <c r="E67" s="17"/>
      <c r="F67" s="3"/>
      <c r="G67" s="4" t="s">
        <v>68</v>
      </c>
      <c r="H67" s="5">
        <v>0</v>
      </c>
      <c r="I67" s="5"/>
      <c r="J67" s="5">
        <v>0</v>
      </c>
      <c r="K67" s="5">
        <v>0</v>
      </c>
      <c r="L67" s="5">
        <v>0</v>
      </c>
      <c r="M67" s="5">
        <v>0</v>
      </c>
      <c r="P67" s="23"/>
      <c r="Q67" s="23"/>
      <c r="R67" s="23"/>
    </row>
    <row r="68" spans="1:18" ht="17.100000000000001" customHeight="1">
      <c r="A68" s="17"/>
      <c r="B68" s="17"/>
      <c r="C68" s="17"/>
      <c r="D68" s="17"/>
      <c r="E68" s="17"/>
      <c r="F68" s="3"/>
      <c r="G68" s="4" t="s">
        <v>69</v>
      </c>
      <c r="H68" s="5">
        <v>0</v>
      </c>
      <c r="I68" s="5"/>
      <c r="J68" s="5">
        <v>0</v>
      </c>
      <c r="K68" s="5">
        <v>0</v>
      </c>
      <c r="L68" s="5">
        <v>0</v>
      </c>
      <c r="M68" s="5">
        <v>0</v>
      </c>
      <c r="P68" s="23"/>
      <c r="Q68" s="23"/>
      <c r="R68" s="23"/>
    </row>
    <row r="69" spans="1:18" ht="17.100000000000001" customHeight="1">
      <c r="A69" s="17"/>
      <c r="B69" s="17"/>
      <c r="C69" s="17"/>
      <c r="D69" s="17"/>
      <c r="E69" s="17"/>
      <c r="F69" s="40" t="s">
        <v>70</v>
      </c>
      <c r="G69" s="41"/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P69" s="23"/>
      <c r="Q69" s="23"/>
      <c r="R69" s="23"/>
    </row>
    <row r="70" spans="1:18" ht="17.100000000000001" customHeight="1">
      <c r="A70" s="17"/>
      <c r="B70" s="17"/>
      <c r="C70" s="17"/>
      <c r="D70" s="17"/>
      <c r="E70" s="17"/>
      <c r="F70" s="3"/>
      <c r="G70" s="4" t="s">
        <v>71</v>
      </c>
      <c r="H70" s="5">
        <v>0</v>
      </c>
      <c r="I70" s="5"/>
      <c r="J70" s="5">
        <v>0</v>
      </c>
      <c r="K70" s="5">
        <v>0</v>
      </c>
      <c r="L70" s="5">
        <v>0</v>
      </c>
      <c r="M70" s="5">
        <v>0</v>
      </c>
      <c r="P70" s="23"/>
      <c r="Q70" s="23"/>
      <c r="R70" s="23"/>
    </row>
    <row r="71" spans="1:18" ht="17.100000000000001" customHeight="1">
      <c r="A71" s="17"/>
      <c r="B71" s="17"/>
      <c r="C71" s="17"/>
      <c r="D71" s="17"/>
      <c r="E71" s="17"/>
      <c r="F71" s="3"/>
      <c r="G71" s="4" t="s">
        <v>72</v>
      </c>
      <c r="H71" s="5">
        <v>0</v>
      </c>
      <c r="I71" s="5"/>
      <c r="J71" s="5">
        <v>0</v>
      </c>
      <c r="K71" s="5">
        <v>0</v>
      </c>
      <c r="L71" s="5">
        <v>0</v>
      </c>
      <c r="M71" s="5">
        <v>0</v>
      </c>
      <c r="P71" s="23"/>
      <c r="Q71" s="23"/>
      <c r="R71" s="23"/>
    </row>
    <row r="72" spans="1:18" ht="17.100000000000001" customHeight="1">
      <c r="A72" s="17"/>
      <c r="B72" s="17"/>
      <c r="C72" s="17"/>
      <c r="D72" s="17"/>
      <c r="E72" s="17"/>
      <c r="F72" s="3"/>
      <c r="G72" s="4" t="s">
        <v>73</v>
      </c>
      <c r="H72" s="5">
        <v>0</v>
      </c>
      <c r="I72" s="5"/>
      <c r="J72" s="5">
        <v>0</v>
      </c>
      <c r="K72" s="5">
        <v>0</v>
      </c>
      <c r="L72" s="5">
        <v>0</v>
      </c>
      <c r="M72" s="5">
        <v>0</v>
      </c>
      <c r="P72" s="23"/>
      <c r="Q72" s="23"/>
      <c r="R72" s="23"/>
    </row>
    <row r="73" spans="1:18" ht="17.100000000000001" customHeight="1">
      <c r="A73" s="17"/>
      <c r="B73" s="17"/>
      <c r="C73" s="17"/>
      <c r="D73" s="17"/>
      <c r="E73" s="17"/>
      <c r="F73" s="35" t="s">
        <v>74</v>
      </c>
      <c r="G73" s="36"/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P73" s="23"/>
      <c r="Q73" s="23"/>
      <c r="R73" s="23"/>
    </row>
    <row r="74" spans="1:18" ht="17.100000000000001" customHeight="1">
      <c r="A74" s="17"/>
      <c r="B74" s="17"/>
      <c r="C74" s="17"/>
      <c r="D74" s="17"/>
      <c r="E74" s="17"/>
      <c r="F74" s="3"/>
      <c r="G74" s="4" t="s">
        <v>75</v>
      </c>
      <c r="H74" s="5">
        <v>0</v>
      </c>
      <c r="I74" s="5"/>
      <c r="J74" s="5">
        <v>0</v>
      </c>
      <c r="K74" s="5">
        <v>0</v>
      </c>
      <c r="L74" s="5">
        <v>0</v>
      </c>
      <c r="M74" s="5">
        <v>0</v>
      </c>
      <c r="P74" s="23"/>
      <c r="Q74" s="23"/>
      <c r="R74" s="23"/>
    </row>
    <row r="75" spans="1:18" ht="17.100000000000001" customHeight="1">
      <c r="A75" s="17"/>
      <c r="B75" s="17"/>
      <c r="C75" s="17"/>
      <c r="D75" s="17"/>
      <c r="E75" s="17"/>
      <c r="F75" s="3"/>
      <c r="G75" s="4" t="s">
        <v>76</v>
      </c>
      <c r="H75" s="5">
        <v>0</v>
      </c>
      <c r="I75" s="5"/>
      <c r="J75" s="5">
        <v>0</v>
      </c>
      <c r="K75" s="5">
        <v>0</v>
      </c>
      <c r="L75" s="5">
        <v>0</v>
      </c>
      <c r="M75" s="5">
        <v>0</v>
      </c>
      <c r="P75" s="23"/>
      <c r="Q75" s="23"/>
      <c r="R75" s="23"/>
    </row>
    <row r="76" spans="1:18" ht="17.100000000000001" customHeight="1">
      <c r="A76" s="17"/>
      <c r="B76" s="17"/>
      <c r="C76" s="17"/>
      <c r="D76" s="17"/>
      <c r="E76" s="17"/>
      <c r="F76" s="3"/>
      <c r="G76" s="4" t="s">
        <v>77</v>
      </c>
      <c r="H76" s="5">
        <v>0</v>
      </c>
      <c r="I76" s="5"/>
      <c r="J76" s="5">
        <v>0</v>
      </c>
      <c r="K76" s="5">
        <v>0</v>
      </c>
      <c r="L76" s="5">
        <v>0</v>
      </c>
      <c r="M76" s="5">
        <v>0</v>
      </c>
      <c r="P76" s="23"/>
      <c r="Q76" s="23"/>
      <c r="R76" s="23"/>
    </row>
    <row r="77" spans="1:18" ht="17.100000000000001" customHeight="1">
      <c r="A77" s="17"/>
      <c r="B77" s="17"/>
      <c r="C77" s="17"/>
      <c r="D77" s="17"/>
      <c r="E77" s="17"/>
      <c r="F77" s="3"/>
      <c r="G77" s="4" t="s">
        <v>78</v>
      </c>
      <c r="H77" s="5">
        <v>0</v>
      </c>
      <c r="I77" s="5"/>
      <c r="J77" s="5">
        <v>0</v>
      </c>
      <c r="K77" s="5">
        <v>0</v>
      </c>
      <c r="L77" s="5">
        <v>0</v>
      </c>
      <c r="M77" s="5">
        <v>0</v>
      </c>
      <c r="P77" s="23"/>
      <c r="Q77" s="23"/>
      <c r="R77" s="23"/>
    </row>
    <row r="78" spans="1:18" ht="17.100000000000001" customHeight="1">
      <c r="A78" s="17"/>
      <c r="B78" s="17"/>
      <c r="C78" s="17"/>
      <c r="D78" s="17"/>
      <c r="E78" s="17"/>
      <c r="F78" s="3"/>
      <c r="G78" s="4" t="s">
        <v>79</v>
      </c>
      <c r="H78" s="5">
        <v>0</v>
      </c>
      <c r="I78" s="5"/>
      <c r="J78" s="5">
        <v>0</v>
      </c>
      <c r="K78" s="5">
        <v>0</v>
      </c>
      <c r="L78" s="5">
        <v>0</v>
      </c>
      <c r="M78" s="5">
        <v>0</v>
      </c>
      <c r="P78" s="23"/>
      <c r="Q78" s="23"/>
      <c r="R78" s="23"/>
    </row>
    <row r="79" spans="1:18" ht="17.100000000000001" customHeight="1">
      <c r="A79" s="17"/>
      <c r="B79" s="17"/>
      <c r="C79" s="17"/>
      <c r="D79" s="17"/>
      <c r="E79" s="17"/>
      <c r="F79" s="3"/>
      <c r="G79" s="4" t="s">
        <v>80</v>
      </c>
      <c r="H79" s="5">
        <v>0</v>
      </c>
      <c r="I79" s="5"/>
      <c r="J79" s="5">
        <v>0</v>
      </c>
      <c r="K79" s="5">
        <v>0</v>
      </c>
      <c r="L79" s="5">
        <v>0</v>
      </c>
      <c r="M79" s="5">
        <v>0</v>
      </c>
      <c r="P79" s="23"/>
      <c r="Q79" s="23"/>
      <c r="R79" s="23"/>
    </row>
    <row r="80" spans="1:18" ht="17.100000000000001" customHeight="1">
      <c r="A80" s="18"/>
      <c r="B80" s="18"/>
      <c r="C80" s="18"/>
      <c r="D80" s="18"/>
      <c r="E80" s="18"/>
      <c r="F80" s="3"/>
      <c r="G80" s="4" t="s">
        <v>81</v>
      </c>
      <c r="H80" s="5">
        <v>0</v>
      </c>
      <c r="I80" s="5"/>
      <c r="J80" s="5">
        <v>0</v>
      </c>
      <c r="K80" s="5">
        <v>0</v>
      </c>
      <c r="L80" s="5">
        <v>0</v>
      </c>
      <c r="M80" s="5">
        <v>0</v>
      </c>
      <c r="P80" s="23"/>
      <c r="Q80" s="23"/>
      <c r="R80" s="23"/>
    </row>
    <row r="81" spans="1:13">
      <c r="A81" s="19"/>
      <c r="B81" s="20"/>
      <c r="C81" s="20"/>
      <c r="D81" s="20"/>
      <c r="E81" s="21"/>
      <c r="F81" s="12"/>
      <c r="G81" s="13" t="s">
        <v>5</v>
      </c>
      <c r="H81" s="14">
        <v>100068518</v>
      </c>
      <c r="I81" s="14">
        <v>-2860567</v>
      </c>
      <c r="J81" s="14">
        <v>97207951</v>
      </c>
      <c r="K81" s="14">
        <v>101373258.05</v>
      </c>
      <c r="L81" s="14">
        <v>87543860.019999996</v>
      </c>
      <c r="M81" s="14">
        <v>-4165307.049999998</v>
      </c>
    </row>
    <row r="82" spans="1:13">
      <c r="A82" s="16"/>
      <c r="B82" s="16"/>
      <c r="C82" s="16"/>
      <c r="D82" s="16"/>
      <c r="E82" s="16"/>
      <c r="F82" s="42" t="s">
        <v>82</v>
      </c>
      <c r="G82" s="42"/>
      <c r="H82" s="42"/>
      <c r="I82" s="42"/>
      <c r="J82" s="42"/>
      <c r="K82" s="42"/>
      <c r="L82" s="42"/>
      <c r="M82" s="42"/>
    </row>
    <row r="84" spans="1:13">
      <c r="L84" s="23"/>
    </row>
  </sheetData>
  <mergeCells count="23">
    <mergeCell ref="F82:M82"/>
    <mergeCell ref="F37:G37"/>
    <mergeCell ref="F47:G47"/>
    <mergeCell ref="F57:G57"/>
    <mergeCell ref="F61:G61"/>
    <mergeCell ref="F69:G69"/>
    <mergeCell ref="F73:G73"/>
    <mergeCell ref="F27:G27"/>
    <mergeCell ref="A1:M1"/>
    <mergeCell ref="A2:M2"/>
    <mergeCell ref="A3:M3"/>
    <mergeCell ref="A4:M4"/>
    <mergeCell ref="F5:M5"/>
    <mergeCell ref="A6:A8"/>
    <mergeCell ref="B6:B8"/>
    <mergeCell ref="C6:C8"/>
    <mergeCell ref="D6:D8"/>
    <mergeCell ref="E6:E8"/>
    <mergeCell ref="F6:G8"/>
    <mergeCell ref="H6:L6"/>
    <mergeCell ref="M6:M7"/>
    <mergeCell ref="F9:G9"/>
    <mergeCell ref="F17:G17"/>
  </mergeCells>
  <printOptions horizontalCentered="1"/>
  <pageMargins left="0.51181102362204722" right="0.51181102362204722" top="0.74803149606299213" bottom="0.74803149606299213" header="0.31496062992125984" footer="0.31496062992125984"/>
  <pageSetup scale="7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A DIC</vt:lpstr>
      <vt:lpstr>oct-dic 2016</vt:lpstr>
      <vt:lpstr>Hoja1</vt:lpstr>
      <vt:lpstr>'A DIC'!Área_de_impresión</vt:lpstr>
      <vt:lpstr>'oct-dic 2016'!Área_de_impresión</vt:lpstr>
      <vt:lpstr>'A DIC'!Títulos_a_imprimir</vt:lpstr>
      <vt:lpstr>'oct-dic 2016'!Títulos_a_imprimir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Mireya Ortega Melendez</dc:creator>
  <cp:lastModifiedBy>jfuentecilla</cp:lastModifiedBy>
  <cp:lastPrinted>2017-02-22T17:21:18Z</cp:lastPrinted>
  <dcterms:created xsi:type="dcterms:W3CDTF">2015-03-11T20:20:41Z</dcterms:created>
  <dcterms:modified xsi:type="dcterms:W3CDTF">2017-02-22T21:01:02Z</dcterms:modified>
</cp:coreProperties>
</file>