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365"/>
  </bookViews>
  <sheets>
    <sheet name="50 PRINCIPALES PROVEEDORES " sheetId="56" r:id="rId1"/>
    <sheet name="RESUMEN GTO DE COM SOCIAL OCT " sheetId="55" r:id="rId2"/>
  </sheets>
  <definedNames>
    <definedName name="_xlnm.Print_Area" localSheetId="0">'50 PRINCIPALES PROVEEDORES '!$A$1:$O$55</definedName>
    <definedName name="_xlnm.Print_Area" localSheetId="1">'RESUMEN GTO DE COM SOCIAL OCT '!$B$2:$L$14</definedName>
  </definedNames>
  <calcPr calcId="124519"/>
</workbook>
</file>

<file path=xl/calcChain.xml><?xml version="1.0" encoding="utf-8"?>
<calcChain xmlns="http://schemas.openxmlformats.org/spreadsheetml/2006/main">
  <c r="A4" i="56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O23"/>
  <c r="O49"/>
  <c r="O48"/>
  <c r="O13"/>
  <c r="O16"/>
  <c r="O47"/>
  <c r="O4"/>
  <c r="O17"/>
  <c r="O25"/>
  <c r="O19"/>
  <c r="O36"/>
  <c r="O35"/>
  <c r="O5"/>
  <c r="O6"/>
  <c r="O46"/>
  <c r="O11"/>
  <c r="O45"/>
  <c r="O10"/>
  <c r="O40"/>
  <c r="O52"/>
  <c r="O26"/>
  <c r="O38"/>
  <c r="O44"/>
  <c r="O43"/>
  <c r="O42"/>
  <c r="O50"/>
  <c r="O34"/>
  <c r="O33"/>
  <c r="N51"/>
  <c r="O51" s="1"/>
  <c r="O18"/>
  <c r="F8"/>
  <c r="O21"/>
  <c r="M7"/>
  <c r="L7"/>
  <c r="K7"/>
  <c r="O15"/>
  <c r="O39"/>
  <c r="O37"/>
  <c r="O32"/>
  <c r="F9"/>
  <c r="O3"/>
  <c r="O14"/>
  <c r="O41"/>
  <c r="O31"/>
  <c r="O30"/>
  <c r="O29"/>
  <c r="O12"/>
  <c r="O20"/>
  <c r="H24"/>
  <c r="O24" s="1"/>
  <c r="O28"/>
  <c r="O27"/>
  <c r="O22"/>
  <c r="D14" i="55"/>
  <c r="E14"/>
  <c r="F14"/>
  <c r="G14"/>
  <c r="H14"/>
  <c r="I14"/>
  <c r="J14"/>
  <c r="K14"/>
  <c r="L14"/>
  <c r="C14"/>
  <c r="O7" i="56" l="1"/>
  <c r="O9"/>
  <c r="O8"/>
</calcChain>
</file>

<file path=xl/sharedStrings.xml><?xml version="1.0" encoding="utf-8"?>
<sst xmlns="http://schemas.openxmlformats.org/spreadsheetml/2006/main" count="185" uniqueCount="129">
  <si>
    <t>CAROLINA ELIANE LOPEZ VALENZUELA</t>
  </si>
  <si>
    <t>NUEVA ERA RADIO DE CHIHUAHUA SA DE CV</t>
  </si>
  <si>
    <t>RADIO AMERICA DE MEXICO SA DE CV</t>
  </si>
  <si>
    <t>RADIO NET</t>
  </si>
  <si>
    <t>EJERCIDO MENSUAL</t>
  </si>
  <si>
    <t xml:space="preserve">EXPECTATIVAS NOTICIAS CANAL 28 </t>
  </si>
  <si>
    <t>LIC. JUAN ENRIQUE LOPEZ AGUIRRE</t>
  </si>
  <si>
    <t>ANTENA 760 NO LE CAMBIE</t>
  </si>
  <si>
    <t>JORGE ALBERTO ARMENDARIZ FERNANDEZ</t>
  </si>
  <si>
    <t xml:space="preserve">CODIGO DELICIAS </t>
  </si>
  <si>
    <t xml:space="preserve">OMNIA COMUNICACIONES S DE RL DE CV </t>
  </si>
  <si>
    <t>ESPECIALISTAS EN COMUNICACIÓN INTEGRAL  SA DE CV</t>
  </si>
  <si>
    <t>PENDULO</t>
  </si>
  <si>
    <t>FENIX COMUNICACIONES S.A. DE C.V.</t>
  </si>
  <si>
    <t xml:space="preserve">LA OPCION SA DE CV </t>
  </si>
  <si>
    <t>IMPRESORA DIGITAL PUENTE LIBRE SA DE CV</t>
  </si>
  <si>
    <t>TEMPO.COM</t>
  </si>
  <si>
    <t>SINTESIS INFORMATIVA</t>
  </si>
  <si>
    <t>EL PUEBLO FAMILIAR SA DE CV</t>
  </si>
  <si>
    <t>PUBLICACIONES DEL CHUVISCAR SA DE CV</t>
  </si>
  <si>
    <t>ASERTO</t>
  </si>
  <si>
    <t>LUIS JAVIER VALERO FLORES</t>
  </si>
  <si>
    <t>VICTOR HUGO VALLES RIVAS</t>
  </si>
  <si>
    <t>FERNANDO GUEVARA RAMOS</t>
  </si>
  <si>
    <t>FRANCISCO JOSE ALVAREZ ITUARTE</t>
  </si>
  <si>
    <t>ESTEBAN SALMON PAREDES</t>
  </si>
  <si>
    <t>CIRCULO ROJO</t>
  </si>
  <si>
    <t>ANALISTAS DEL FLORIDO SA DE CV</t>
  </si>
  <si>
    <t>MERBOCA SA DE CV</t>
  </si>
  <si>
    <t>JOSE SANTOS ACOSTA SALCIDO</t>
  </si>
  <si>
    <t>EDITORIAL E IMAGEN PUBLICA SA DE CV</t>
  </si>
  <si>
    <t>LA VENTANA DEL JUICIO (ANTENA 102.5)</t>
  </si>
  <si>
    <t>ALCONTACTO.COM.MX</t>
  </si>
  <si>
    <t>LA GRANDOTA DE CAMARGO</t>
  </si>
  <si>
    <t>TV AZTECA</t>
  </si>
  <si>
    <t>TELEVISA CHIHUAHUA</t>
  </si>
  <si>
    <t>LOBO TV</t>
  </si>
  <si>
    <t>CHIHUAHUA DIGITAL</t>
  </si>
  <si>
    <t xml:space="preserve">ANTENA TV Y RADIO </t>
  </si>
  <si>
    <t>MAS NOTICIAS.NET</t>
  </si>
  <si>
    <t>POLITICAMENTE Y LA PISTOLA JUAREZ</t>
  </si>
  <si>
    <t>CANAL 28</t>
  </si>
  <si>
    <t>EFRAIN MORALES ALMANZA</t>
  </si>
  <si>
    <t xml:space="preserve">IMAGEN EN COMUNICACIÓN E INFORMACION  S DE RL DE CV </t>
  </si>
  <si>
    <t xml:space="preserve">SILENCIERO MEDIA  S.R.L. DE CV </t>
  </si>
  <si>
    <t xml:space="preserve">SERVICIOS PUBLICITARIOS DE CUAUHTEMOC SA </t>
  </si>
  <si>
    <t xml:space="preserve">RADIO JUARENSE SA DE CV </t>
  </si>
  <si>
    <t xml:space="preserve">FRANCISCO ANTONIO MUÑOZ MUÑOZ </t>
  </si>
  <si>
    <t xml:space="preserve">NUEVA LINEA EN COMUNICACION S.C </t>
  </si>
  <si>
    <t xml:space="preserve">LIC. EDGAR ALEJANDRO PEINADO RUIZ </t>
  </si>
  <si>
    <t xml:space="preserve">IMPRENTA SIGLO XXV SA DE CV  </t>
  </si>
  <si>
    <t xml:space="preserve">BERNARDO ALBERTO ISLAS PRIETO </t>
  </si>
  <si>
    <t xml:space="preserve">MANUEL ARTURO GANDARA SAMANIEGO </t>
  </si>
  <si>
    <t xml:space="preserve">IMAGEN Y  PUBLICIDAD CONSORCIO S.A. DE C.V.   </t>
  </si>
  <si>
    <t>EL PUNTERO</t>
  </si>
  <si>
    <t xml:space="preserve">CHIHUAHUA A FONDO ANTENA 102.5 FM Y TV  </t>
  </si>
  <si>
    <t>JOSE FRANCISCO ORTIZ BELLO</t>
  </si>
  <si>
    <t>LAVOZDEJUAREZ.COM</t>
  </si>
  <si>
    <t>INFORMACION PROCESADA HEMEROTECA Y ANALISIS DE PRENSA SC</t>
  </si>
  <si>
    <t>SISTEMA REGIONAL DE TELEVISION A.C.</t>
  </si>
  <si>
    <t>TELEVISORA DE OCCIDENTE SA DE CV</t>
  </si>
  <si>
    <t>IMAGEN RADIO COMERCIAL SA DE CV</t>
  </si>
  <si>
    <t>GLORIA IVETTE PORRAS LOYA</t>
  </si>
  <si>
    <t>TV AZTECA SA DE CV</t>
  </si>
  <si>
    <t xml:space="preserve">MARIA ANDREA MEDINA MONTELONGO </t>
  </si>
  <si>
    <t xml:space="preserve">RADIO XEHM SA </t>
  </si>
  <si>
    <t xml:space="preserve">RADIO DELICIAS SA </t>
  </si>
  <si>
    <t>RADIO DIVERTIDA XEDT SA DE CV</t>
  </si>
  <si>
    <t xml:space="preserve">RADIO IMPULSORA XEES SA </t>
  </si>
  <si>
    <t>XOCHITL JASMIN GARCIA GOMEZ</t>
  </si>
  <si>
    <t>BM RADIO</t>
  </si>
  <si>
    <t>GRD RADIO Y TV</t>
  </si>
  <si>
    <t>CONTRASTE POLITICA Y SOCIEDAD ANTENA 760</t>
  </si>
  <si>
    <t xml:space="preserve">PALABRA PROPIA </t>
  </si>
  <si>
    <t>RADIORAMA</t>
  </si>
  <si>
    <t>ERIKA EDITH ROSAS VILLALOBOS</t>
  </si>
  <si>
    <t>HORA DEL TE</t>
  </si>
  <si>
    <t>RADIO CIUDAD MADERA S.A.</t>
  </si>
  <si>
    <t>ANTENA TV Y RADIO (grd delicias)</t>
  </si>
  <si>
    <t>PUBLICACIONES EN PRENSA</t>
  </si>
  <si>
    <t xml:space="preserve">PUBLICACIONES DEL CHUVISCAR SA DE CV       </t>
  </si>
  <si>
    <t xml:space="preserve">CIA. PERIODISTICA DEL SOL DE CHIHUAHUA SA DE CV    </t>
  </si>
  <si>
    <t>JULIO</t>
  </si>
  <si>
    <t>JUNIO</t>
  </si>
  <si>
    <t>MAYO</t>
  </si>
  <si>
    <t>ABRIL</t>
  </si>
  <si>
    <t>MARZO</t>
  </si>
  <si>
    <t>FEBRERO</t>
  </si>
  <si>
    <t>ENERO</t>
  </si>
  <si>
    <t>OCTUBRE</t>
  </si>
  <si>
    <t>NOVIEMBRE</t>
  </si>
  <si>
    <t>DICIEMBRE</t>
  </si>
  <si>
    <t>2017</t>
  </si>
  <si>
    <t>SER EMPRESARIO</t>
  </si>
  <si>
    <t>MEGA RADIO</t>
  </si>
  <si>
    <t xml:space="preserve">RADIO FÓRMULA (XHV 101.7 FM, XEYC 1030 AM) </t>
  </si>
  <si>
    <t xml:space="preserve">IMAGEN RADIO </t>
  </si>
  <si>
    <t>INPRO (EMEROTECA VIVA)</t>
  </si>
  <si>
    <t xml:space="preserve">LA OPCION </t>
  </si>
  <si>
    <t xml:space="preserve">OMNIA.COM.MX </t>
  </si>
  <si>
    <t>TIEMPO</t>
  </si>
  <si>
    <t>EL SILENCIERO.COM</t>
  </si>
  <si>
    <t xml:space="preserve">EL PUEBLO COM. </t>
  </si>
  <si>
    <t>DOSSIER</t>
  </si>
  <si>
    <t>ENTRE LINEAS CDJ.COM</t>
  </si>
  <si>
    <t>ENTRE LINEAS</t>
  </si>
  <si>
    <t>EL DIARIO EN LINEA</t>
  </si>
  <si>
    <t>EL OBSERVADOR</t>
  </si>
  <si>
    <t>LAVISION.COM</t>
  </si>
  <si>
    <t xml:space="preserve">EL DIARIO     </t>
  </si>
  <si>
    <t>EL HERALDO DE CHIHUAHUA</t>
  </si>
  <si>
    <t>NOMBRE COMERCIAL</t>
  </si>
  <si>
    <t>RADIODIFUSION</t>
  </si>
  <si>
    <t>TELEDIFUSION</t>
  </si>
  <si>
    <t>REVISTAS</t>
  </si>
  <si>
    <t>COMENTARISTAS DE RADIO</t>
  </si>
  <si>
    <t>TABLOIDES</t>
  </si>
  <si>
    <t>SERVICIOS DE INTERNET</t>
  </si>
  <si>
    <t>MEDIO</t>
  </si>
  <si>
    <t>GASTO EN COMUNICACIÓN SOCIAL EJERCIDO DE OCTUBRE 2016 A JULIO 2017</t>
  </si>
  <si>
    <t>RAZON SOCIAL</t>
  </si>
  <si>
    <t>MONTO PAGADO DE OCTUBRE 2016 A JULIO 2017</t>
  </si>
  <si>
    <t>DESGLOSE DE LOS 50 PRINCIPALES PROVEEDORES DE COMUNICACIÓN SOCIAL EN EL PERIODO DE OCTUBRE 2016 A JULIO 2017</t>
  </si>
  <si>
    <t>*</t>
  </si>
  <si>
    <t>PAGOS EFECTUADOS A PARTIR DE ENERO 2017</t>
  </si>
  <si>
    <t>**</t>
  </si>
  <si>
    <t>PAGOS EFECTUADOS A PARTIR DE FEBRERO 2017</t>
  </si>
  <si>
    <t>***</t>
  </si>
  <si>
    <t>PAGOS EFECTUADOS A PARTIR DE MARZO 2017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</si>
</sst>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2" fillId="0" borderId="5" xfId="0" applyFont="1" applyFill="1" applyBorder="1"/>
    <xf numFmtId="0" fontId="3" fillId="0" borderId="5" xfId="0" applyFont="1" applyFill="1" applyBorder="1"/>
    <xf numFmtId="0" fontId="6" fillId="0" borderId="0" xfId="0" applyFont="1"/>
    <xf numFmtId="4" fontId="2" fillId="0" borderId="0" xfId="0" applyNumberFormat="1" applyFont="1"/>
    <xf numFmtId="3" fontId="2" fillId="0" borderId="0" xfId="0" applyNumberFormat="1" applyFont="1"/>
    <xf numFmtId="4" fontId="2" fillId="0" borderId="0" xfId="0" applyNumberFormat="1" applyFont="1" applyBorder="1"/>
    <xf numFmtId="0" fontId="2" fillId="0" borderId="0" xfId="0" applyFont="1" applyBorder="1"/>
    <xf numFmtId="3" fontId="3" fillId="0" borderId="5" xfId="0" applyNumberFormat="1" applyFont="1" applyFill="1" applyBorder="1" applyAlignment="1"/>
    <xf numFmtId="0" fontId="3" fillId="0" borderId="0" xfId="0" applyFont="1"/>
    <xf numFmtId="0" fontId="4" fillId="0" borderId="0" xfId="0" applyFont="1" applyAlignment="1"/>
    <xf numFmtId="1" fontId="6" fillId="0" borderId="0" xfId="0" applyNumberFormat="1" applyFont="1" applyFill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5" fillId="0" borderId="0" xfId="0" applyFont="1" applyAlignment="1"/>
    <xf numFmtId="0" fontId="5" fillId="0" borderId="0" xfId="0" applyFont="1"/>
    <xf numFmtId="0" fontId="4" fillId="2" borderId="2" xfId="0" applyFont="1" applyFill="1" applyBorder="1" applyAlignment="1">
      <alignment horizontal="center"/>
    </xf>
    <xf numFmtId="0" fontId="6" fillId="0" borderId="0" xfId="0" applyFont="1" applyBorder="1"/>
    <xf numFmtId="3" fontId="2" fillId="0" borderId="0" xfId="0" applyNumberFormat="1" applyFont="1" applyBorder="1" applyAlignment="1"/>
    <xf numFmtId="3" fontId="2" fillId="0" borderId="0" xfId="0" applyNumberFormat="1" applyFont="1" applyAlignment="1"/>
    <xf numFmtId="0" fontId="3" fillId="0" borderId="0" xfId="0" applyFont="1" applyAlignment="1">
      <alignment horizontal="center"/>
    </xf>
    <xf numFmtId="3" fontId="6" fillId="0" borderId="0" xfId="0" applyNumberFormat="1" applyFont="1"/>
    <xf numFmtId="0" fontId="4" fillId="0" borderId="0" xfId="0" applyFont="1" applyAlignment="1">
      <alignment horizontal="center"/>
    </xf>
    <xf numFmtId="3" fontId="4" fillId="2" borderId="2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wrapText="1"/>
    </xf>
    <xf numFmtId="0" fontId="3" fillId="0" borderId="4" xfId="0" applyFont="1" applyFill="1" applyBorder="1"/>
    <xf numFmtId="3" fontId="3" fillId="0" borderId="6" xfId="0" applyNumberFormat="1" applyFont="1" applyFill="1" applyBorder="1" applyAlignment="1"/>
    <xf numFmtId="0" fontId="4" fillId="3" borderId="7" xfId="0" applyFont="1" applyFill="1" applyBorder="1" applyAlignment="1" applyProtection="1">
      <alignment horizontal="right"/>
      <protection locked="0"/>
    </xf>
    <xf numFmtId="3" fontId="4" fillId="3" borderId="8" xfId="0" applyNumberFormat="1" applyFont="1" applyFill="1" applyBorder="1" applyAlignment="1"/>
    <xf numFmtId="3" fontId="4" fillId="3" borderId="9" xfId="0" applyNumberFormat="1" applyFont="1" applyFill="1" applyBorder="1" applyAlignment="1"/>
    <xf numFmtId="3" fontId="2" fillId="0" borderId="10" xfId="0" applyNumberFormat="1" applyFont="1" applyBorder="1" applyAlignment="1"/>
    <xf numFmtId="3" fontId="2" fillId="0" borderId="11" xfId="0" applyNumberFormat="1" applyFont="1" applyBorder="1" applyAlignment="1"/>
    <xf numFmtId="3" fontId="3" fillId="0" borderId="13" xfId="0" applyNumberFormat="1" applyFont="1" applyFill="1" applyBorder="1" applyAlignment="1"/>
    <xf numFmtId="3" fontId="4" fillId="3" borderId="12" xfId="0" applyNumberFormat="1" applyFont="1" applyFill="1" applyBorder="1" applyAlignment="1"/>
    <xf numFmtId="3" fontId="4" fillId="2" borderId="14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/>
    <xf numFmtId="3" fontId="4" fillId="2" borderId="15" xfId="0" applyNumberFormat="1" applyFont="1" applyFill="1" applyBorder="1" applyAlignment="1">
      <alignment horizontal="center" wrapText="1"/>
    </xf>
    <xf numFmtId="0" fontId="3" fillId="0" borderId="16" xfId="0" applyFont="1" applyFill="1" applyBorder="1"/>
    <xf numFmtId="3" fontId="4" fillId="3" borderId="17" xfId="0" applyNumberFormat="1" applyFont="1" applyFill="1" applyBorder="1" applyAlignment="1"/>
    <xf numFmtId="0" fontId="4" fillId="2" borderId="4" xfId="0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0" fontId="3" fillId="0" borderId="8" xfId="0" applyFont="1" applyFill="1" applyBorder="1"/>
    <xf numFmtId="4" fontId="3" fillId="0" borderId="8" xfId="0" applyNumberFormat="1" applyFont="1" applyFill="1" applyBorder="1"/>
    <xf numFmtId="3" fontId="3" fillId="0" borderId="8" xfId="0" applyNumberFormat="1" applyFont="1" applyFill="1" applyBorder="1" applyAlignment="1"/>
    <xf numFmtId="3" fontId="3" fillId="0" borderId="9" xfId="0" applyNumberFormat="1" applyFont="1" applyFill="1" applyBorder="1" applyAlignment="1"/>
    <xf numFmtId="1" fontId="4" fillId="2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6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0" borderId="18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6600"/>
      <color rgb="FFFFFFFF"/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5"/>
  <sheetViews>
    <sheetView tabSelected="1" workbookViewId="0">
      <selection activeCell="B11" sqref="B11"/>
    </sheetView>
  </sheetViews>
  <sheetFormatPr baseColWidth="10" defaultColWidth="11.42578125" defaultRowHeight="12.75"/>
  <cols>
    <col min="1" max="1" width="3.7109375" style="12" customWidth="1"/>
    <col min="2" max="2" width="53.42578125" style="1" bestFit="1" customWidth="1"/>
    <col min="3" max="3" width="5" style="1" customWidth="1"/>
    <col min="4" max="4" width="26.28515625" style="1" customWidth="1"/>
    <col min="5" max="5" width="8.140625" style="19" hidden="1" customWidth="1"/>
    <col min="6" max="6" width="10.42578125" style="19" hidden="1" customWidth="1"/>
    <col min="7" max="7" width="9.85546875" style="19" hidden="1" customWidth="1"/>
    <col min="8" max="8" width="7.42578125" style="32" hidden="1" customWidth="1"/>
    <col min="9" max="9" width="7.85546875" style="19" hidden="1" customWidth="1"/>
    <col min="10" max="10" width="7.42578125" style="31" hidden="1" customWidth="1"/>
    <col min="11" max="12" width="7.42578125" style="19" hidden="1" customWidth="1"/>
    <col min="13" max="13" width="7.42578125" style="31" hidden="1" customWidth="1"/>
    <col min="14" max="14" width="7.42578125" style="19" hidden="1" customWidth="1"/>
    <col min="15" max="15" width="16.28515625" style="19" customWidth="1"/>
    <col min="16" max="16" width="11.42578125" style="1" customWidth="1"/>
    <col min="17" max="17" width="20.42578125" style="4" bestFit="1" customWidth="1"/>
    <col min="18" max="18" width="11.42578125" style="1"/>
    <col min="19" max="19" width="12.28515625" style="1" bestFit="1" customWidth="1"/>
    <col min="20" max="22" width="11.42578125" style="1"/>
    <col min="23" max="23" width="12.28515625" style="1" bestFit="1" customWidth="1"/>
    <col min="24" max="16384" width="11.42578125" style="1"/>
  </cols>
  <sheetData>
    <row r="1" spans="1:23" ht="31.5" customHeight="1" thickBot="1">
      <c r="A1" s="57" t="s">
        <v>122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23" s="20" customFormat="1" ht="39" thickTop="1">
      <c r="A2" s="48"/>
      <c r="B2" s="16" t="s">
        <v>120</v>
      </c>
      <c r="C2" s="16"/>
      <c r="D2" s="16" t="s">
        <v>111</v>
      </c>
      <c r="E2" s="23" t="s">
        <v>89</v>
      </c>
      <c r="F2" s="23" t="s">
        <v>90</v>
      </c>
      <c r="G2" s="23" t="s">
        <v>91</v>
      </c>
      <c r="H2" s="23" t="s">
        <v>88</v>
      </c>
      <c r="I2" s="23" t="s">
        <v>87</v>
      </c>
      <c r="J2" s="23" t="s">
        <v>86</v>
      </c>
      <c r="K2" s="23" t="s">
        <v>85</v>
      </c>
      <c r="L2" s="23" t="s">
        <v>84</v>
      </c>
      <c r="M2" s="23" t="s">
        <v>83</v>
      </c>
      <c r="N2" s="23" t="s">
        <v>82</v>
      </c>
      <c r="O2" s="25" t="s">
        <v>121</v>
      </c>
      <c r="Q2" s="22"/>
    </row>
    <row r="3" spans="1:23" ht="15.75">
      <c r="A3" s="41">
        <v>1</v>
      </c>
      <c r="B3" s="3" t="s">
        <v>59</v>
      </c>
      <c r="C3" s="54" t="s">
        <v>123</v>
      </c>
      <c r="D3" s="2" t="s">
        <v>41</v>
      </c>
      <c r="E3" s="9"/>
      <c r="F3" s="9"/>
      <c r="G3" s="9"/>
      <c r="H3" s="9">
        <v>125000</v>
      </c>
      <c r="I3" s="9">
        <v>125000</v>
      </c>
      <c r="J3" s="9">
        <v>125000</v>
      </c>
      <c r="K3" s="9">
        <v>125000</v>
      </c>
      <c r="L3" s="9">
        <v>125000</v>
      </c>
      <c r="M3" s="9">
        <v>125000</v>
      </c>
      <c r="N3" s="9"/>
      <c r="O3" s="27">
        <f t="shared" ref="O3:O34" si="0">SUM(E3:N3)</f>
        <v>750000</v>
      </c>
      <c r="P3" s="6"/>
      <c r="Q3" s="21"/>
      <c r="R3" s="6"/>
      <c r="S3" s="11"/>
      <c r="T3" s="11"/>
      <c r="U3" s="11"/>
      <c r="V3" s="11"/>
      <c r="W3" s="11"/>
    </row>
    <row r="4" spans="1:23" ht="15.75">
      <c r="A4" s="42">
        <f>A3+1</f>
        <v>2</v>
      </c>
      <c r="B4" s="3" t="s">
        <v>11</v>
      </c>
      <c r="C4" s="54"/>
      <c r="D4" s="2" t="s">
        <v>105</v>
      </c>
      <c r="E4" s="9"/>
      <c r="F4" s="9">
        <v>195999</v>
      </c>
      <c r="G4" s="3"/>
      <c r="H4" s="9">
        <v>66000</v>
      </c>
      <c r="I4" s="9">
        <v>66000</v>
      </c>
      <c r="J4" s="9">
        <v>66000</v>
      </c>
      <c r="K4" s="9">
        <v>66000</v>
      </c>
      <c r="L4" s="9">
        <v>66000</v>
      </c>
      <c r="M4" s="9">
        <v>66000</v>
      </c>
      <c r="N4" s="9"/>
      <c r="O4" s="27">
        <f t="shared" si="0"/>
        <v>591999</v>
      </c>
      <c r="P4" s="6"/>
      <c r="Q4" s="18"/>
      <c r="R4" s="18"/>
      <c r="T4" s="11"/>
      <c r="U4" s="11"/>
      <c r="V4" s="11"/>
    </row>
    <row r="5" spans="1:23" ht="15.75">
      <c r="A5" s="42">
        <f t="shared" ref="A5:A51" si="1">A4+1</f>
        <v>3</v>
      </c>
      <c r="B5" s="3" t="s">
        <v>50</v>
      </c>
      <c r="C5" s="54"/>
      <c r="D5" s="2" t="s">
        <v>100</v>
      </c>
      <c r="E5" s="3"/>
      <c r="F5" s="36">
        <v>55228.01</v>
      </c>
      <c r="G5" s="36">
        <v>110456</v>
      </c>
      <c r="H5" s="9">
        <v>55228</v>
      </c>
      <c r="I5" s="9">
        <v>55228</v>
      </c>
      <c r="J5" s="9">
        <v>55228</v>
      </c>
      <c r="K5" s="9">
        <v>55228</v>
      </c>
      <c r="L5" s="9">
        <v>55228</v>
      </c>
      <c r="M5" s="9">
        <v>55228</v>
      </c>
      <c r="N5" s="9"/>
      <c r="O5" s="27">
        <f t="shared" si="0"/>
        <v>497052.01</v>
      </c>
      <c r="P5" s="6"/>
      <c r="Q5" s="18"/>
      <c r="R5" s="18"/>
      <c r="S5" s="10"/>
      <c r="T5" s="10"/>
      <c r="U5" s="10"/>
      <c r="V5" s="10"/>
      <c r="W5" s="11"/>
    </row>
    <row r="6" spans="1:23" ht="15.75">
      <c r="A6" s="42">
        <f t="shared" si="1"/>
        <v>4</v>
      </c>
      <c r="B6" s="3" t="s">
        <v>15</v>
      </c>
      <c r="C6" s="54"/>
      <c r="D6" s="2" t="s">
        <v>16</v>
      </c>
      <c r="E6" s="3"/>
      <c r="F6" s="36">
        <v>43642.49</v>
      </c>
      <c r="G6" s="36">
        <v>87284.98</v>
      </c>
      <c r="H6" s="9">
        <v>43642.49</v>
      </c>
      <c r="I6" s="9">
        <v>43642.49</v>
      </c>
      <c r="J6" s="9">
        <v>43642.49</v>
      </c>
      <c r="K6" s="9">
        <v>43643.68</v>
      </c>
      <c r="L6" s="9">
        <v>43643.68</v>
      </c>
      <c r="M6" s="9">
        <v>43643.68</v>
      </c>
      <c r="N6" s="9"/>
      <c r="O6" s="27">
        <f t="shared" si="0"/>
        <v>392785.98</v>
      </c>
      <c r="P6" s="6"/>
      <c r="Q6" s="18"/>
      <c r="R6" s="18"/>
      <c r="S6" s="14"/>
      <c r="T6" s="15"/>
      <c r="U6" s="15"/>
      <c r="V6" s="15"/>
    </row>
    <row r="7" spans="1:23" ht="15.75">
      <c r="A7" s="42">
        <f t="shared" si="1"/>
        <v>5</v>
      </c>
      <c r="B7" s="3" t="s">
        <v>24</v>
      </c>
      <c r="C7" s="54" t="s">
        <v>123</v>
      </c>
      <c r="D7" s="2" t="s">
        <v>74</v>
      </c>
      <c r="E7" s="9"/>
      <c r="F7" s="9"/>
      <c r="G7" s="9"/>
      <c r="H7" s="9">
        <v>35000</v>
      </c>
      <c r="I7" s="9">
        <v>35000</v>
      </c>
      <c r="J7" s="9">
        <v>52400</v>
      </c>
      <c r="K7" s="9">
        <f>35000+17400</f>
        <v>52400</v>
      </c>
      <c r="L7" s="9">
        <f>35000+17400</f>
        <v>52400</v>
      </c>
      <c r="M7" s="9">
        <f>35000+17400</f>
        <v>52400</v>
      </c>
      <c r="N7" s="9">
        <v>52400</v>
      </c>
      <c r="O7" s="27">
        <f t="shared" si="0"/>
        <v>332000</v>
      </c>
      <c r="P7" s="6"/>
      <c r="Q7" s="22"/>
      <c r="R7" s="6"/>
      <c r="S7" s="10"/>
      <c r="T7" s="10"/>
      <c r="U7" s="10"/>
      <c r="V7" s="10"/>
      <c r="W7" s="15"/>
    </row>
    <row r="8" spans="1:23" ht="15.75">
      <c r="A8" s="42">
        <f t="shared" si="1"/>
        <v>6</v>
      </c>
      <c r="B8" s="3" t="s">
        <v>6</v>
      </c>
      <c r="C8" s="54"/>
      <c r="D8" s="2" t="s">
        <v>7</v>
      </c>
      <c r="E8" s="9"/>
      <c r="F8" s="9">
        <f>36000+36000</f>
        <v>72000</v>
      </c>
      <c r="G8" s="9">
        <v>36000</v>
      </c>
      <c r="H8" s="9">
        <v>30000</v>
      </c>
      <c r="I8" s="9">
        <v>30000</v>
      </c>
      <c r="J8" s="9">
        <v>30000</v>
      </c>
      <c r="K8" s="9">
        <v>30000</v>
      </c>
      <c r="L8" s="9">
        <v>30000</v>
      </c>
      <c r="M8" s="9">
        <v>30000</v>
      </c>
      <c r="N8" s="9">
        <v>40000</v>
      </c>
      <c r="O8" s="27">
        <f t="shared" si="0"/>
        <v>328000</v>
      </c>
      <c r="P8" s="6"/>
      <c r="Q8" s="22"/>
      <c r="R8" s="6"/>
      <c r="S8" s="10"/>
      <c r="T8" s="10"/>
      <c r="U8" s="10"/>
      <c r="V8" s="10"/>
    </row>
    <row r="9" spans="1:23" s="11" customFormat="1" ht="15.75">
      <c r="A9" s="42">
        <f t="shared" si="1"/>
        <v>7</v>
      </c>
      <c r="B9" s="3" t="s">
        <v>0</v>
      </c>
      <c r="C9" s="54"/>
      <c r="D9" s="2" t="s">
        <v>36</v>
      </c>
      <c r="E9" s="9"/>
      <c r="F9" s="9">
        <f>65424+65424</f>
        <v>130848</v>
      </c>
      <c r="G9" s="9">
        <v>65424</v>
      </c>
      <c r="H9" s="9">
        <v>25000</v>
      </c>
      <c r="I9" s="9">
        <v>25000</v>
      </c>
      <c r="J9" s="9">
        <v>25000</v>
      </c>
      <c r="K9" s="9"/>
      <c r="L9" s="9"/>
      <c r="M9" s="9"/>
      <c r="N9" s="9"/>
      <c r="O9" s="27">
        <f t="shared" si="0"/>
        <v>271272</v>
      </c>
      <c r="P9" s="6"/>
      <c r="Q9" s="21"/>
      <c r="R9" s="6"/>
    </row>
    <row r="10" spans="1:23" s="11" customFormat="1" ht="15.75">
      <c r="A10" s="42">
        <f t="shared" si="1"/>
        <v>8</v>
      </c>
      <c r="B10" s="3" t="s">
        <v>14</v>
      </c>
      <c r="C10" s="54" t="s">
        <v>123</v>
      </c>
      <c r="D10" s="2" t="s">
        <v>98</v>
      </c>
      <c r="E10" s="3"/>
      <c r="F10" s="3"/>
      <c r="G10" s="3"/>
      <c r="H10" s="9">
        <v>40000</v>
      </c>
      <c r="I10" s="9">
        <v>40000</v>
      </c>
      <c r="J10" s="9">
        <v>40000</v>
      </c>
      <c r="K10" s="9">
        <v>40000</v>
      </c>
      <c r="L10" s="9">
        <v>40000</v>
      </c>
      <c r="M10" s="9">
        <v>40000</v>
      </c>
      <c r="N10" s="9"/>
      <c r="O10" s="27">
        <f t="shared" si="0"/>
        <v>240000</v>
      </c>
      <c r="P10" s="6"/>
      <c r="Q10" s="18"/>
      <c r="R10" s="18"/>
      <c r="S10" s="1"/>
      <c r="W10" s="10"/>
    </row>
    <row r="11" spans="1:23" s="11" customFormat="1" ht="15.75">
      <c r="A11" s="42">
        <f t="shared" si="1"/>
        <v>9</v>
      </c>
      <c r="B11" s="3" t="s">
        <v>10</v>
      </c>
      <c r="C11" s="54" t="s">
        <v>123</v>
      </c>
      <c r="D11" s="2" t="s">
        <v>99</v>
      </c>
      <c r="E11" s="3"/>
      <c r="F11" s="3"/>
      <c r="G11" s="3"/>
      <c r="H11" s="9">
        <v>40000</v>
      </c>
      <c r="I11" s="9">
        <v>40000</v>
      </c>
      <c r="J11" s="9">
        <v>40000</v>
      </c>
      <c r="K11" s="9">
        <v>40000</v>
      </c>
      <c r="L11" s="9">
        <v>40000</v>
      </c>
      <c r="M11" s="9">
        <v>40000</v>
      </c>
      <c r="N11" s="9"/>
      <c r="O11" s="27">
        <f t="shared" si="0"/>
        <v>240000</v>
      </c>
      <c r="P11" s="6"/>
      <c r="Q11" s="18"/>
      <c r="R11" s="18"/>
      <c r="S11" s="1"/>
      <c r="W11" s="1"/>
    </row>
    <row r="12" spans="1:23" s="11" customFormat="1" ht="15.75">
      <c r="A12" s="42">
        <f t="shared" si="1"/>
        <v>10</v>
      </c>
      <c r="B12" s="3" t="s">
        <v>77</v>
      </c>
      <c r="C12" s="54"/>
      <c r="D12" s="2" t="s">
        <v>38</v>
      </c>
      <c r="E12" s="9">
        <v>134228.53</v>
      </c>
      <c r="F12" s="9"/>
      <c r="G12" s="9"/>
      <c r="H12" s="9">
        <v>15000</v>
      </c>
      <c r="I12" s="9">
        <v>15000</v>
      </c>
      <c r="J12" s="9">
        <v>15000</v>
      </c>
      <c r="K12" s="9">
        <v>15000</v>
      </c>
      <c r="L12" s="9">
        <v>15000</v>
      </c>
      <c r="M12" s="9">
        <v>15000</v>
      </c>
      <c r="N12" s="9"/>
      <c r="O12" s="27">
        <f t="shared" si="0"/>
        <v>224228.53</v>
      </c>
      <c r="P12" s="6"/>
      <c r="Q12" s="21"/>
      <c r="R12" s="6"/>
    </row>
    <row r="13" spans="1:23" s="11" customFormat="1" ht="15.75">
      <c r="A13" s="42">
        <f t="shared" si="1"/>
        <v>11</v>
      </c>
      <c r="B13" s="3" t="s">
        <v>75</v>
      </c>
      <c r="C13" s="54" t="s">
        <v>123</v>
      </c>
      <c r="D13" s="2" t="s">
        <v>76</v>
      </c>
      <c r="E13" s="3"/>
      <c r="F13" s="3"/>
      <c r="G13" s="3"/>
      <c r="H13" s="9">
        <v>35000</v>
      </c>
      <c r="I13" s="9">
        <v>35000</v>
      </c>
      <c r="J13" s="9">
        <v>35000</v>
      </c>
      <c r="K13" s="9">
        <v>35000</v>
      </c>
      <c r="L13" s="9">
        <v>35000</v>
      </c>
      <c r="M13" s="9">
        <v>35000</v>
      </c>
      <c r="N13" s="9"/>
      <c r="O13" s="27">
        <f t="shared" si="0"/>
        <v>210000</v>
      </c>
      <c r="P13" s="6"/>
      <c r="Q13" s="18"/>
      <c r="R13" s="18"/>
      <c r="T13" s="1"/>
      <c r="U13" s="1"/>
      <c r="V13" s="1"/>
      <c r="W13" s="15"/>
    </row>
    <row r="14" spans="1:23" s="11" customFormat="1" ht="15.75">
      <c r="A14" s="42">
        <f t="shared" si="1"/>
        <v>12</v>
      </c>
      <c r="B14" s="3" t="s">
        <v>60</v>
      </c>
      <c r="C14" s="54" t="s">
        <v>125</v>
      </c>
      <c r="D14" s="2" t="s">
        <v>35</v>
      </c>
      <c r="E14" s="9"/>
      <c r="F14" s="9"/>
      <c r="G14" s="9"/>
      <c r="H14" s="9"/>
      <c r="I14" s="9">
        <v>40000</v>
      </c>
      <c r="J14" s="9">
        <v>40000</v>
      </c>
      <c r="K14" s="9">
        <v>40000</v>
      </c>
      <c r="L14" s="9">
        <v>40000</v>
      </c>
      <c r="M14" s="9">
        <v>40000</v>
      </c>
      <c r="N14" s="9"/>
      <c r="O14" s="27">
        <f t="shared" si="0"/>
        <v>200000</v>
      </c>
      <c r="P14" s="6"/>
      <c r="Q14" s="21"/>
      <c r="R14" s="6"/>
    </row>
    <row r="15" spans="1:23" s="11" customFormat="1" ht="15.75">
      <c r="A15" s="42">
        <f t="shared" si="1"/>
        <v>13</v>
      </c>
      <c r="B15" s="3" t="s">
        <v>48</v>
      </c>
      <c r="C15" s="54" t="s">
        <v>123</v>
      </c>
      <c r="D15" s="2" t="s">
        <v>73</v>
      </c>
      <c r="E15" s="9"/>
      <c r="F15" s="9"/>
      <c r="G15" s="9"/>
      <c r="H15" s="9">
        <v>30000</v>
      </c>
      <c r="I15" s="9">
        <v>30000</v>
      </c>
      <c r="J15" s="9">
        <v>30000</v>
      </c>
      <c r="K15" s="9">
        <v>30000</v>
      </c>
      <c r="L15" s="9">
        <v>30000</v>
      </c>
      <c r="M15" s="9">
        <v>30000</v>
      </c>
      <c r="N15" s="9"/>
      <c r="O15" s="27">
        <f t="shared" si="0"/>
        <v>180000</v>
      </c>
      <c r="P15" s="6"/>
      <c r="Q15" s="22"/>
      <c r="R15" s="6"/>
      <c r="S15" s="10"/>
      <c r="T15" s="1"/>
      <c r="U15" s="10"/>
      <c r="V15" s="10"/>
      <c r="W15" s="1"/>
    </row>
    <row r="16" spans="1:23" s="11" customFormat="1" ht="15.75">
      <c r="A16" s="42">
        <f t="shared" si="1"/>
        <v>14</v>
      </c>
      <c r="B16" s="3" t="s">
        <v>19</v>
      </c>
      <c r="C16" s="54" t="s">
        <v>123</v>
      </c>
      <c r="D16" s="2" t="s">
        <v>106</v>
      </c>
      <c r="E16" s="3"/>
      <c r="F16" s="3"/>
      <c r="G16" s="3"/>
      <c r="H16" s="9">
        <v>30000</v>
      </c>
      <c r="I16" s="9">
        <v>30000</v>
      </c>
      <c r="J16" s="9">
        <v>30000</v>
      </c>
      <c r="K16" s="9">
        <v>30000</v>
      </c>
      <c r="L16" s="9">
        <v>30000</v>
      </c>
      <c r="M16" s="9">
        <v>30000</v>
      </c>
      <c r="N16" s="9"/>
      <c r="O16" s="27">
        <f t="shared" si="0"/>
        <v>180000</v>
      </c>
      <c r="P16" s="6"/>
      <c r="Q16" s="18"/>
      <c r="R16" s="18"/>
      <c r="S16" s="1"/>
      <c r="T16" s="1"/>
      <c r="U16" s="1"/>
      <c r="V16" s="1"/>
      <c r="W16" s="1"/>
    </row>
    <row r="17" spans="1:23" s="11" customFormat="1" ht="15.75">
      <c r="A17" s="42">
        <f t="shared" si="1"/>
        <v>15</v>
      </c>
      <c r="B17" s="3" t="s">
        <v>43</v>
      </c>
      <c r="C17" s="54"/>
      <c r="D17" s="2" t="s">
        <v>104</v>
      </c>
      <c r="E17" s="9"/>
      <c r="F17" s="9">
        <v>57999.06</v>
      </c>
      <c r="G17" s="3"/>
      <c r="H17" s="9">
        <v>19000</v>
      </c>
      <c r="I17" s="9">
        <v>19000</v>
      </c>
      <c r="J17" s="9">
        <v>19000</v>
      </c>
      <c r="K17" s="9">
        <v>19000</v>
      </c>
      <c r="L17" s="9">
        <v>19000</v>
      </c>
      <c r="M17" s="9">
        <v>19000</v>
      </c>
      <c r="N17" s="9"/>
      <c r="O17" s="27">
        <f t="shared" si="0"/>
        <v>171999.06</v>
      </c>
      <c r="P17" s="6"/>
      <c r="Q17" s="18"/>
      <c r="R17" s="18"/>
      <c r="S17" s="5"/>
      <c r="T17" s="1"/>
      <c r="U17" s="1"/>
      <c r="V17" s="1"/>
      <c r="W17" s="1"/>
    </row>
    <row r="18" spans="1:23" s="11" customFormat="1" ht="15.75">
      <c r="A18" s="42">
        <f t="shared" si="1"/>
        <v>16</v>
      </c>
      <c r="B18" s="3" t="s">
        <v>1</v>
      </c>
      <c r="C18" s="54" t="s">
        <v>123</v>
      </c>
      <c r="D18" s="2" t="s">
        <v>94</v>
      </c>
      <c r="E18" s="9"/>
      <c r="F18" s="9"/>
      <c r="G18" s="9"/>
      <c r="H18" s="9">
        <v>25000</v>
      </c>
      <c r="I18" s="9">
        <v>25000</v>
      </c>
      <c r="J18" s="9">
        <v>25000</v>
      </c>
      <c r="K18" s="9">
        <v>25000</v>
      </c>
      <c r="L18" s="9">
        <v>25000</v>
      </c>
      <c r="M18" s="9">
        <v>25000</v>
      </c>
      <c r="N18" s="9"/>
      <c r="O18" s="27">
        <f t="shared" si="0"/>
        <v>150000</v>
      </c>
      <c r="P18" s="6"/>
      <c r="Q18" s="22"/>
      <c r="R18" s="6"/>
      <c r="S18" s="1"/>
      <c r="T18" s="1"/>
      <c r="U18" s="1"/>
      <c r="V18" s="1"/>
      <c r="W18" s="1"/>
    </row>
    <row r="19" spans="1:23" s="11" customFormat="1" ht="15.75">
      <c r="A19" s="42">
        <f t="shared" si="1"/>
        <v>17</v>
      </c>
      <c r="B19" s="3" t="s">
        <v>53</v>
      </c>
      <c r="C19" s="54" t="s">
        <v>123</v>
      </c>
      <c r="D19" s="2" t="s">
        <v>103</v>
      </c>
      <c r="E19" s="3"/>
      <c r="F19" s="3"/>
      <c r="G19" s="3"/>
      <c r="H19" s="9">
        <v>25000</v>
      </c>
      <c r="I19" s="9">
        <v>25000</v>
      </c>
      <c r="J19" s="9">
        <v>25000</v>
      </c>
      <c r="K19" s="9">
        <v>25000</v>
      </c>
      <c r="L19" s="9">
        <v>25000</v>
      </c>
      <c r="M19" s="9">
        <v>25000</v>
      </c>
      <c r="N19" s="9"/>
      <c r="O19" s="27">
        <f t="shared" si="0"/>
        <v>150000</v>
      </c>
      <c r="P19" s="6"/>
      <c r="Q19" s="18"/>
      <c r="R19" s="18"/>
      <c r="S19" s="15"/>
      <c r="T19" s="14"/>
      <c r="U19" s="14"/>
      <c r="V19" s="14"/>
      <c r="W19" s="1"/>
    </row>
    <row r="20" spans="1:23" s="11" customFormat="1" ht="15.75">
      <c r="A20" s="42">
        <f t="shared" si="1"/>
        <v>18</v>
      </c>
      <c r="B20" s="3" t="s">
        <v>63</v>
      </c>
      <c r="C20" s="54" t="s">
        <v>123</v>
      </c>
      <c r="D20" s="2" t="s">
        <v>34</v>
      </c>
      <c r="E20" s="9"/>
      <c r="F20" s="9"/>
      <c r="G20" s="9"/>
      <c r="H20" s="9">
        <v>20000</v>
      </c>
      <c r="I20" s="9">
        <v>20000</v>
      </c>
      <c r="J20" s="9">
        <v>20000</v>
      </c>
      <c r="K20" s="9">
        <v>20000</v>
      </c>
      <c r="L20" s="9">
        <v>20000</v>
      </c>
      <c r="M20" s="9">
        <v>20000</v>
      </c>
      <c r="N20" s="9"/>
      <c r="O20" s="27">
        <f t="shared" si="0"/>
        <v>120000</v>
      </c>
      <c r="P20" s="6"/>
      <c r="Q20" s="21"/>
      <c r="R20" s="6"/>
    </row>
    <row r="21" spans="1:23" s="8" customFormat="1" ht="15.75">
      <c r="A21" s="42">
        <f t="shared" si="1"/>
        <v>19</v>
      </c>
      <c r="B21" s="3" t="s">
        <v>49</v>
      </c>
      <c r="C21" s="54" t="s">
        <v>123</v>
      </c>
      <c r="D21" s="2" t="s">
        <v>37</v>
      </c>
      <c r="E21" s="9"/>
      <c r="F21" s="9"/>
      <c r="G21" s="9"/>
      <c r="H21" s="9">
        <v>20000</v>
      </c>
      <c r="I21" s="9">
        <v>20000</v>
      </c>
      <c r="J21" s="9">
        <v>20000</v>
      </c>
      <c r="K21" s="9">
        <v>20000</v>
      </c>
      <c r="L21" s="9">
        <v>20000</v>
      </c>
      <c r="M21" s="9">
        <v>20000</v>
      </c>
      <c r="N21" s="9"/>
      <c r="O21" s="27">
        <f t="shared" si="0"/>
        <v>120000</v>
      </c>
      <c r="P21" s="6"/>
      <c r="Q21" s="22"/>
      <c r="R21" s="6"/>
      <c r="S21" s="1"/>
      <c r="T21" s="1"/>
      <c r="U21" s="1"/>
      <c r="V21" s="1"/>
      <c r="W21" s="11"/>
    </row>
    <row r="22" spans="1:23" s="8" customFormat="1" ht="15.75">
      <c r="A22" s="42">
        <f t="shared" si="1"/>
        <v>20</v>
      </c>
      <c r="B22" s="3" t="s">
        <v>46</v>
      </c>
      <c r="C22" s="54" t="s">
        <v>123</v>
      </c>
      <c r="D22" s="2" t="s">
        <v>3</v>
      </c>
      <c r="E22" s="3"/>
      <c r="F22" s="3"/>
      <c r="G22" s="3"/>
      <c r="H22" s="3">
        <v>18000</v>
      </c>
      <c r="I22" s="3">
        <v>18000</v>
      </c>
      <c r="J22" s="3">
        <v>18000</v>
      </c>
      <c r="K22" s="3">
        <v>18000</v>
      </c>
      <c r="L22" s="3">
        <v>18000</v>
      </c>
      <c r="M22" s="3">
        <v>18000</v>
      </c>
      <c r="N22" s="3"/>
      <c r="O22" s="27">
        <f t="shared" si="0"/>
        <v>108000</v>
      </c>
      <c r="P22" s="6"/>
      <c r="Q22" s="18"/>
      <c r="R22" s="6"/>
      <c r="S22" s="1"/>
      <c r="T22" s="1"/>
      <c r="U22" s="1"/>
      <c r="V22" s="1"/>
      <c r="W22" s="1"/>
    </row>
    <row r="23" spans="1:23" s="8" customFormat="1" ht="15.75">
      <c r="A23" s="42">
        <f t="shared" si="1"/>
        <v>21</v>
      </c>
      <c r="B23" s="3" t="s">
        <v>27</v>
      </c>
      <c r="C23" s="54" t="s">
        <v>123</v>
      </c>
      <c r="D23" s="2" t="s">
        <v>108</v>
      </c>
      <c r="E23" s="3"/>
      <c r="F23" s="3"/>
      <c r="G23" s="3"/>
      <c r="H23" s="9">
        <v>18000</v>
      </c>
      <c r="I23" s="9">
        <v>18000</v>
      </c>
      <c r="J23" s="9">
        <v>18000</v>
      </c>
      <c r="K23" s="9">
        <v>18000</v>
      </c>
      <c r="L23" s="9">
        <v>18000</v>
      </c>
      <c r="M23" s="9">
        <v>18000</v>
      </c>
      <c r="N23" s="9"/>
      <c r="O23" s="27">
        <f t="shared" si="0"/>
        <v>108000</v>
      </c>
      <c r="P23" s="6"/>
      <c r="Q23" s="18"/>
      <c r="R23" s="18"/>
      <c r="S23" s="1"/>
      <c r="T23" s="1"/>
      <c r="U23" s="1"/>
      <c r="V23" s="1"/>
      <c r="W23" s="11"/>
    </row>
    <row r="24" spans="1:23" s="8" customFormat="1" ht="15.75">
      <c r="A24" s="42">
        <f t="shared" si="1"/>
        <v>22</v>
      </c>
      <c r="B24" s="3" t="s">
        <v>45</v>
      </c>
      <c r="C24" s="54" t="s">
        <v>123</v>
      </c>
      <c r="D24" s="2" t="s">
        <v>70</v>
      </c>
      <c r="E24" s="3"/>
      <c r="F24" s="3"/>
      <c r="G24" s="3"/>
      <c r="H24" s="3">
        <f>15000*1.16</f>
        <v>17400</v>
      </c>
      <c r="I24" s="3">
        <v>17400</v>
      </c>
      <c r="J24" s="3">
        <v>17400</v>
      </c>
      <c r="K24" s="3">
        <v>17400</v>
      </c>
      <c r="L24" s="3">
        <v>17400</v>
      </c>
      <c r="M24" s="3">
        <v>17400</v>
      </c>
      <c r="N24" s="3"/>
      <c r="O24" s="27">
        <f t="shared" si="0"/>
        <v>104400</v>
      </c>
      <c r="P24" s="6"/>
      <c r="Q24" s="22"/>
      <c r="R24" s="6"/>
      <c r="S24" s="1"/>
      <c r="T24" s="1"/>
      <c r="U24" s="1"/>
      <c r="V24" s="1"/>
      <c r="W24" s="1"/>
    </row>
    <row r="25" spans="1:23" s="8" customFormat="1" ht="15.75">
      <c r="A25" s="42">
        <f t="shared" si="1"/>
        <v>23</v>
      </c>
      <c r="B25" s="3" t="s">
        <v>69</v>
      </c>
      <c r="C25" s="54" t="s">
        <v>127</v>
      </c>
      <c r="D25" s="2" t="s">
        <v>54</v>
      </c>
      <c r="E25" s="3"/>
      <c r="F25" s="3"/>
      <c r="G25" s="3"/>
      <c r="H25" s="9"/>
      <c r="I25" s="9"/>
      <c r="J25" s="9">
        <v>25000</v>
      </c>
      <c r="K25" s="9">
        <v>25000</v>
      </c>
      <c r="L25" s="9">
        <v>25000</v>
      </c>
      <c r="M25" s="9">
        <v>25000</v>
      </c>
      <c r="N25" s="9"/>
      <c r="O25" s="27">
        <f t="shared" si="0"/>
        <v>100000</v>
      </c>
      <c r="P25" s="6"/>
      <c r="Q25" s="18"/>
      <c r="R25" s="18"/>
      <c r="S25" s="14"/>
      <c r="T25" s="15"/>
      <c r="U25" s="15"/>
      <c r="V25" s="15"/>
      <c r="W25" s="1"/>
    </row>
    <row r="26" spans="1:23" s="8" customFormat="1" ht="15.75">
      <c r="A26" s="42">
        <f t="shared" si="1"/>
        <v>24</v>
      </c>
      <c r="B26" s="3" t="s">
        <v>80</v>
      </c>
      <c r="C26" s="54" t="s">
        <v>123</v>
      </c>
      <c r="D26" s="3" t="s">
        <v>109</v>
      </c>
      <c r="E26" s="3"/>
      <c r="F26" s="36">
        <v>20949.599999999999</v>
      </c>
      <c r="G26" s="3"/>
      <c r="H26" s="9">
        <v>12000</v>
      </c>
      <c r="I26" s="9">
        <v>12000</v>
      </c>
      <c r="J26" s="9">
        <v>12000</v>
      </c>
      <c r="K26" s="9">
        <v>12000</v>
      </c>
      <c r="L26" s="9">
        <v>12000</v>
      </c>
      <c r="M26" s="9">
        <v>12000</v>
      </c>
      <c r="N26" s="9"/>
      <c r="O26" s="27">
        <f t="shared" si="0"/>
        <v>92949.6</v>
      </c>
      <c r="Q26" s="17"/>
      <c r="R26" s="6"/>
    </row>
    <row r="27" spans="1:23" s="8" customFormat="1" ht="15.75">
      <c r="A27" s="42">
        <f t="shared" si="1"/>
        <v>25</v>
      </c>
      <c r="B27" s="3" t="s">
        <v>67</v>
      </c>
      <c r="C27" s="54" t="s">
        <v>123</v>
      </c>
      <c r="D27" s="2" t="s">
        <v>71</v>
      </c>
      <c r="E27" s="3"/>
      <c r="F27" s="3"/>
      <c r="G27" s="3"/>
      <c r="H27" s="3">
        <v>15000</v>
      </c>
      <c r="I27" s="3">
        <v>15000</v>
      </c>
      <c r="J27" s="3">
        <v>15000</v>
      </c>
      <c r="K27" s="3">
        <v>15000</v>
      </c>
      <c r="L27" s="3">
        <v>15000</v>
      </c>
      <c r="M27" s="3">
        <v>15000</v>
      </c>
      <c r="N27" s="3"/>
      <c r="O27" s="27">
        <f t="shared" si="0"/>
        <v>90000</v>
      </c>
      <c r="P27" s="6"/>
      <c r="Q27" s="22"/>
      <c r="R27" s="6"/>
      <c r="S27" s="1"/>
      <c r="T27" s="1"/>
      <c r="U27" s="1"/>
      <c r="V27" s="1"/>
      <c r="W27" s="1"/>
    </row>
    <row r="28" spans="1:23" s="8" customFormat="1" ht="15.75">
      <c r="A28" s="42">
        <f t="shared" si="1"/>
        <v>26</v>
      </c>
      <c r="B28" s="3" t="s">
        <v>68</v>
      </c>
      <c r="C28" s="54" t="s">
        <v>123</v>
      </c>
      <c r="D28" s="2" t="s">
        <v>71</v>
      </c>
      <c r="E28" s="3"/>
      <c r="F28" s="3"/>
      <c r="G28" s="3"/>
      <c r="H28" s="3">
        <v>15000</v>
      </c>
      <c r="I28" s="3">
        <v>15000</v>
      </c>
      <c r="J28" s="3">
        <v>15000</v>
      </c>
      <c r="K28" s="3">
        <v>15000</v>
      </c>
      <c r="L28" s="3">
        <v>15000</v>
      </c>
      <c r="M28" s="3">
        <v>15000</v>
      </c>
      <c r="N28" s="3"/>
      <c r="O28" s="27">
        <f t="shared" si="0"/>
        <v>90000</v>
      </c>
      <c r="P28" s="6"/>
      <c r="Q28" s="18"/>
      <c r="R28" s="6"/>
      <c r="S28" s="1"/>
      <c r="T28" s="1"/>
      <c r="U28" s="1"/>
      <c r="V28" s="1"/>
      <c r="W28" s="1"/>
    </row>
    <row r="29" spans="1:23" s="8" customFormat="1" ht="15.75">
      <c r="A29" s="42">
        <f t="shared" si="1"/>
        <v>27</v>
      </c>
      <c r="B29" s="3" t="s">
        <v>65</v>
      </c>
      <c r="C29" s="54" t="s">
        <v>123</v>
      </c>
      <c r="D29" s="2" t="s">
        <v>38</v>
      </c>
      <c r="E29" s="9"/>
      <c r="F29" s="9"/>
      <c r="G29" s="9"/>
      <c r="H29" s="9">
        <v>15000</v>
      </c>
      <c r="I29" s="9">
        <v>15000</v>
      </c>
      <c r="J29" s="9">
        <v>15000</v>
      </c>
      <c r="K29" s="9">
        <v>15000</v>
      </c>
      <c r="L29" s="9">
        <v>15000</v>
      </c>
      <c r="M29" s="9">
        <v>15000</v>
      </c>
      <c r="N29" s="9"/>
      <c r="O29" s="27">
        <f t="shared" si="0"/>
        <v>90000</v>
      </c>
      <c r="P29" s="6"/>
      <c r="Q29" s="21"/>
      <c r="R29" s="6"/>
      <c r="S29" s="11"/>
      <c r="T29" s="11"/>
      <c r="U29" s="11"/>
      <c r="V29" s="11"/>
      <c r="W29" s="11"/>
    </row>
    <row r="30" spans="1:23" s="8" customFormat="1" ht="15.75">
      <c r="A30" s="42">
        <f t="shared" si="1"/>
        <v>28</v>
      </c>
      <c r="B30" s="3" t="s">
        <v>66</v>
      </c>
      <c r="C30" s="54" t="s">
        <v>123</v>
      </c>
      <c r="D30" s="2" t="s">
        <v>78</v>
      </c>
      <c r="E30" s="9"/>
      <c r="F30" s="9"/>
      <c r="G30" s="9"/>
      <c r="H30" s="9">
        <v>15000</v>
      </c>
      <c r="I30" s="9">
        <v>15000</v>
      </c>
      <c r="J30" s="9">
        <v>15000</v>
      </c>
      <c r="K30" s="9">
        <v>15000</v>
      </c>
      <c r="L30" s="9">
        <v>15000</v>
      </c>
      <c r="M30" s="9">
        <v>15000</v>
      </c>
      <c r="N30" s="9"/>
      <c r="O30" s="27">
        <f t="shared" si="0"/>
        <v>90000</v>
      </c>
      <c r="P30" s="6"/>
      <c r="Q30" s="21"/>
      <c r="R30" s="6"/>
      <c r="S30" s="11"/>
      <c r="T30" s="11"/>
      <c r="U30" s="11"/>
      <c r="V30" s="11"/>
      <c r="W30" s="11"/>
    </row>
    <row r="31" spans="1:23" s="8" customFormat="1" ht="15.75">
      <c r="A31" s="42">
        <f t="shared" si="1"/>
        <v>29</v>
      </c>
      <c r="B31" s="3" t="s">
        <v>28</v>
      </c>
      <c r="C31" s="54" t="s">
        <v>123</v>
      </c>
      <c r="D31" s="2" t="s">
        <v>38</v>
      </c>
      <c r="E31" s="9"/>
      <c r="F31" s="9"/>
      <c r="G31" s="9"/>
      <c r="H31" s="9">
        <v>15000</v>
      </c>
      <c r="I31" s="9">
        <v>15000</v>
      </c>
      <c r="J31" s="9">
        <v>15000</v>
      </c>
      <c r="K31" s="9">
        <v>15000</v>
      </c>
      <c r="L31" s="9">
        <v>15000</v>
      </c>
      <c r="M31" s="9">
        <v>15000</v>
      </c>
      <c r="N31" s="9"/>
      <c r="O31" s="27">
        <f t="shared" si="0"/>
        <v>90000</v>
      </c>
      <c r="P31" s="6"/>
      <c r="Q31" s="21"/>
      <c r="R31" s="6"/>
      <c r="S31" s="11"/>
      <c r="T31" s="11"/>
      <c r="U31" s="11"/>
      <c r="V31" s="11"/>
      <c r="W31" s="11"/>
    </row>
    <row r="32" spans="1:23" s="8" customFormat="1" ht="15.75">
      <c r="A32" s="42">
        <f t="shared" si="1"/>
        <v>30</v>
      </c>
      <c r="B32" s="3" t="s">
        <v>30</v>
      </c>
      <c r="C32" s="54" t="s">
        <v>123</v>
      </c>
      <c r="D32" s="2" t="s">
        <v>93</v>
      </c>
      <c r="E32" s="3"/>
      <c r="F32" s="3"/>
      <c r="G32" s="3"/>
      <c r="H32" s="9">
        <v>15000</v>
      </c>
      <c r="I32" s="9">
        <v>15000</v>
      </c>
      <c r="J32" s="9">
        <v>15000</v>
      </c>
      <c r="K32" s="9">
        <v>15000</v>
      </c>
      <c r="L32" s="9">
        <v>15000</v>
      </c>
      <c r="M32" s="9">
        <v>15000</v>
      </c>
      <c r="N32" s="9"/>
      <c r="O32" s="27">
        <f t="shared" si="0"/>
        <v>90000</v>
      </c>
      <c r="P32" s="18"/>
      <c r="Q32" s="17"/>
      <c r="R32" s="6"/>
    </row>
    <row r="33" spans="1:23" s="11" customFormat="1" ht="15.75">
      <c r="A33" s="42">
        <f t="shared" si="1"/>
        <v>31</v>
      </c>
      <c r="B33" s="3" t="s">
        <v>8</v>
      </c>
      <c r="C33" s="54" t="s">
        <v>123</v>
      </c>
      <c r="D33" s="2" t="s">
        <v>72</v>
      </c>
      <c r="E33" s="9"/>
      <c r="F33" s="9"/>
      <c r="G33" s="9"/>
      <c r="H33" s="9">
        <v>15000</v>
      </c>
      <c r="I33" s="9">
        <v>15000</v>
      </c>
      <c r="J33" s="9">
        <v>15000</v>
      </c>
      <c r="K33" s="9">
        <v>15000</v>
      </c>
      <c r="L33" s="9">
        <v>15000</v>
      </c>
      <c r="M33" s="9">
        <v>15000</v>
      </c>
      <c r="N33" s="9"/>
      <c r="O33" s="27">
        <f t="shared" si="0"/>
        <v>90000</v>
      </c>
      <c r="P33" s="6"/>
      <c r="Q33" s="22"/>
      <c r="R33" s="6"/>
      <c r="S33" s="10"/>
      <c r="T33" s="10"/>
      <c r="U33" s="10"/>
      <c r="V33" s="10"/>
      <c r="W33" s="1"/>
    </row>
    <row r="34" spans="1:23" ht="15.75">
      <c r="A34" s="42">
        <f t="shared" si="1"/>
        <v>32</v>
      </c>
      <c r="B34" s="3" t="s">
        <v>22</v>
      </c>
      <c r="C34" s="54" t="s">
        <v>123</v>
      </c>
      <c r="D34" s="2" t="s">
        <v>5</v>
      </c>
      <c r="E34" s="9"/>
      <c r="F34" s="9"/>
      <c r="G34" s="9"/>
      <c r="H34" s="9">
        <v>15000</v>
      </c>
      <c r="I34" s="9">
        <v>15000</v>
      </c>
      <c r="J34" s="9">
        <v>15000</v>
      </c>
      <c r="K34" s="9">
        <v>15000</v>
      </c>
      <c r="L34" s="9">
        <v>15000</v>
      </c>
      <c r="M34" s="9">
        <v>15000</v>
      </c>
      <c r="N34" s="9"/>
      <c r="O34" s="27">
        <f t="shared" si="0"/>
        <v>90000</v>
      </c>
      <c r="P34" s="6"/>
      <c r="Q34" s="22"/>
      <c r="R34" s="6"/>
      <c r="S34" s="11"/>
      <c r="T34" s="11"/>
      <c r="U34" s="11"/>
      <c r="V34" s="11"/>
      <c r="W34" s="11"/>
    </row>
    <row r="35" spans="1:23" ht="15.75">
      <c r="A35" s="42">
        <f t="shared" si="1"/>
        <v>33</v>
      </c>
      <c r="B35" s="3" t="s">
        <v>44</v>
      </c>
      <c r="C35" s="54" t="s">
        <v>123</v>
      </c>
      <c r="D35" s="2" t="s">
        <v>101</v>
      </c>
      <c r="E35" s="3"/>
      <c r="F35" s="3"/>
      <c r="G35" s="3"/>
      <c r="H35" s="9">
        <v>15000</v>
      </c>
      <c r="I35" s="9">
        <v>15000</v>
      </c>
      <c r="J35" s="9">
        <v>15000</v>
      </c>
      <c r="K35" s="9">
        <v>15000</v>
      </c>
      <c r="L35" s="9">
        <v>15000</v>
      </c>
      <c r="M35" s="9">
        <v>15000</v>
      </c>
      <c r="N35" s="9"/>
      <c r="O35" s="27">
        <f t="shared" ref="O35:O52" si="2">SUM(E35:N35)</f>
        <v>90000</v>
      </c>
      <c r="P35" s="6"/>
      <c r="Q35" s="18"/>
      <c r="R35" s="18"/>
    </row>
    <row r="36" spans="1:23" ht="15.75">
      <c r="A36" s="42">
        <f t="shared" si="1"/>
        <v>34</v>
      </c>
      <c r="B36" s="3" t="s">
        <v>18</v>
      </c>
      <c r="C36" s="54" t="s">
        <v>123</v>
      </c>
      <c r="D36" s="2" t="s">
        <v>102</v>
      </c>
      <c r="E36" s="3"/>
      <c r="F36" s="3"/>
      <c r="G36" s="3"/>
      <c r="H36" s="9">
        <v>15000</v>
      </c>
      <c r="I36" s="9">
        <v>15000</v>
      </c>
      <c r="J36" s="9">
        <v>15000</v>
      </c>
      <c r="K36" s="9">
        <v>15000</v>
      </c>
      <c r="L36" s="9">
        <v>15000</v>
      </c>
      <c r="M36" s="9">
        <v>15000</v>
      </c>
      <c r="N36" s="9"/>
      <c r="O36" s="27">
        <f t="shared" si="2"/>
        <v>90000</v>
      </c>
      <c r="P36" s="6"/>
      <c r="Q36" s="18"/>
      <c r="R36" s="18"/>
      <c r="T36" s="11"/>
      <c r="U36" s="11"/>
      <c r="V36" s="11"/>
      <c r="W36" s="11"/>
    </row>
    <row r="37" spans="1:23" ht="15.75">
      <c r="A37" s="42">
        <f t="shared" si="1"/>
        <v>35</v>
      </c>
      <c r="B37" s="3" t="s">
        <v>58</v>
      </c>
      <c r="C37" s="54" t="s">
        <v>123</v>
      </c>
      <c r="D37" s="2" t="s">
        <v>97</v>
      </c>
      <c r="E37" s="3"/>
      <c r="F37" s="3"/>
      <c r="G37" s="3"/>
      <c r="H37" s="9">
        <v>12000</v>
      </c>
      <c r="I37" s="9">
        <v>12000</v>
      </c>
      <c r="J37" s="9">
        <v>12000</v>
      </c>
      <c r="K37" s="9">
        <v>12000</v>
      </c>
      <c r="L37" s="9">
        <v>12000</v>
      </c>
      <c r="M37" s="9">
        <v>12000</v>
      </c>
      <c r="N37" s="9"/>
      <c r="O37" s="27">
        <f t="shared" si="2"/>
        <v>72000</v>
      </c>
      <c r="P37" s="18"/>
      <c r="Q37" s="18"/>
      <c r="R37" s="18"/>
      <c r="S37" s="8"/>
      <c r="T37" s="8"/>
      <c r="U37" s="8"/>
      <c r="V37" s="8"/>
      <c r="W37" s="7"/>
    </row>
    <row r="38" spans="1:23" ht="15.75">
      <c r="A38" s="42">
        <f t="shared" si="1"/>
        <v>36</v>
      </c>
      <c r="B38" s="3" t="s">
        <v>61</v>
      </c>
      <c r="C38" s="54" t="s">
        <v>123</v>
      </c>
      <c r="D38" s="2" t="s">
        <v>96</v>
      </c>
      <c r="E38" s="9"/>
      <c r="F38" s="9"/>
      <c r="G38" s="9"/>
      <c r="H38" s="9">
        <v>12000</v>
      </c>
      <c r="I38" s="9">
        <v>12000</v>
      </c>
      <c r="J38" s="9">
        <v>12000</v>
      </c>
      <c r="K38" s="9">
        <v>12000</v>
      </c>
      <c r="L38" s="9">
        <v>12000</v>
      </c>
      <c r="M38" s="9">
        <v>12000</v>
      </c>
      <c r="N38" s="3"/>
      <c r="O38" s="27">
        <f t="shared" si="2"/>
        <v>72000</v>
      </c>
      <c r="P38" s="6"/>
      <c r="Q38" s="22"/>
      <c r="R38" s="6"/>
      <c r="W38" s="11"/>
    </row>
    <row r="39" spans="1:23" s="11" customFormat="1" ht="15.75">
      <c r="A39" s="42">
        <f t="shared" si="1"/>
        <v>37</v>
      </c>
      <c r="B39" s="3" t="s">
        <v>47</v>
      </c>
      <c r="C39" s="54" t="s">
        <v>123</v>
      </c>
      <c r="D39" s="2" t="s">
        <v>33</v>
      </c>
      <c r="E39" s="9"/>
      <c r="F39" s="9"/>
      <c r="G39" s="9"/>
      <c r="H39" s="9">
        <v>10000</v>
      </c>
      <c r="I39" s="9">
        <v>10000</v>
      </c>
      <c r="J39" s="9">
        <v>10000</v>
      </c>
      <c r="K39" s="9">
        <v>10000</v>
      </c>
      <c r="L39" s="9">
        <v>10000</v>
      </c>
      <c r="M39" s="9">
        <v>10000</v>
      </c>
      <c r="N39" s="9">
        <v>10000</v>
      </c>
      <c r="O39" s="27">
        <f t="shared" si="2"/>
        <v>70000</v>
      </c>
      <c r="P39" s="6"/>
      <c r="Q39" s="22"/>
      <c r="R39" s="6"/>
      <c r="S39" s="10"/>
      <c r="T39" s="10"/>
      <c r="U39" s="10"/>
      <c r="V39" s="10"/>
    </row>
    <row r="40" spans="1:23" ht="15.75">
      <c r="A40" s="42">
        <f t="shared" si="1"/>
        <v>38</v>
      </c>
      <c r="B40" s="3" t="s">
        <v>51</v>
      </c>
      <c r="C40" s="54" t="s">
        <v>123</v>
      </c>
      <c r="D40" s="2" t="s">
        <v>12</v>
      </c>
      <c r="E40" s="3"/>
      <c r="F40" s="3"/>
      <c r="G40" s="3"/>
      <c r="H40" s="9">
        <v>10000</v>
      </c>
      <c r="I40" s="9">
        <v>10000</v>
      </c>
      <c r="J40" s="9">
        <v>10000</v>
      </c>
      <c r="K40" s="9">
        <v>10000</v>
      </c>
      <c r="L40" s="9">
        <v>10000</v>
      </c>
      <c r="M40" s="9">
        <v>10000</v>
      </c>
      <c r="N40" s="9">
        <v>10000</v>
      </c>
      <c r="O40" s="27">
        <f t="shared" si="2"/>
        <v>70000</v>
      </c>
      <c r="P40" s="6"/>
      <c r="Q40" s="18"/>
      <c r="R40" s="18"/>
      <c r="T40" s="11"/>
      <c r="U40" s="11"/>
      <c r="V40" s="11"/>
      <c r="W40" s="11"/>
    </row>
    <row r="41" spans="1:23" s="15" customFormat="1" ht="15.75">
      <c r="A41" s="42">
        <f t="shared" si="1"/>
        <v>39</v>
      </c>
      <c r="B41" s="3" t="s">
        <v>42</v>
      </c>
      <c r="C41" s="54" t="s">
        <v>123</v>
      </c>
      <c r="D41" s="2" t="s">
        <v>55</v>
      </c>
      <c r="E41" s="9"/>
      <c r="F41" s="9"/>
      <c r="G41" s="9"/>
      <c r="H41" s="9">
        <v>8000</v>
      </c>
      <c r="I41" s="9">
        <v>8000</v>
      </c>
      <c r="J41" s="9">
        <v>8000</v>
      </c>
      <c r="K41" s="9">
        <v>12000</v>
      </c>
      <c r="L41" s="9">
        <v>12000</v>
      </c>
      <c r="M41" s="9">
        <v>12000</v>
      </c>
      <c r="N41" s="9"/>
      <c r="O41" s="27">
        <f t="shared" si="2"/>
        <v>60000</v>
      </c>
      <c r="P41" s="6"/>
      <c r="Q41" s="21"/>
      <c r="R41" s="6"/>
      <c r="S41" s="11"/>
      <c r="T41" s="11"/>
      <c r="U41" s="11"/>
      <c r="V41" s="11"/>
      <c r="W41" s="11"/>
    </row>
    <row r="42" spans="1:23" ht="15.75">
      <c r="A42" s="42">
        <f t="shared" si="1"/>
        <v>40</v>
      </c>
      <c r="B42" s="3" t="s">
        <v>2</v>
      </c>
      <c r="C42" s="54" t="s">
        <v>123</v>
      </c>
      <c r="D42" s="2" t="s">
        <v>95</v>
      </c>
      <c r="E42" s="9"/>
      <c r="F42" s="9"/>
      <c r="G42" s="9"/>
      <c r="H42" s="9">
        <v>10000</v>
      </c>
      <c r="I42" s="9">
        <v>10000</v>
      </c>
      <c r="J42" s="9">
        <v>10000</v>
      </c>
      <c r="K42" s="9">
        <v>10000</v>
      </c>
      <c r="L42" s="9">
        <v>10000</v>
      </c>
      <c r="M42" s="9">
        <v>10000</v>
      </c>
      <c r="N42" s="9"/>
      <c r="O42" s="27">
        <f t="shared" si="2"/>
        <v>60000</v>
      </c>
      <c r="P42" s="6"/>
      <c r="Q42" s="22"/>
      <c r="R42" s="6"/>
    </row>
    <row r="43" spans="1:23" ht="15.75">
      <c r="A43" s="42">
        <f t="shared" si="1"/>
        <v>41</v>
      </c>
      <c r="B43" s="3" t="s">
        <v>29</v>
      </c>
      <c r="C43" s="54" t="s">
        <v>123</v>
      </c>
      <c r="D43" s="2" t="s">
        <v>40</v>
      </c>
      <c r="E43" s="9"/>
      <c r="F43" s="9"/>
      <c r="G43" s="9"/>
      <c r="H43" s="9">
        <v>10000</v>
      </c>
      <c r="I43" s="9">
        <v>10000</v>
      </c>
      <c r="J43" s="9">
        <v>10000</v>
      </c>
      <c r="K43" s="9">
        <v>10000</v>
      </c>
      <c r="L43" s="9">
        <v>10000</v>
      </c>
      <c r="M43" s="9">
        <v>10000</v>
      </c>
      <c r="N43" s="9"/>
      <c r="O43" s="27">
        <f t="shared" si="2"/>
        <v>60000</v>
      </c>
      <c r="P43" s="6"/>
      <c r="Q43" s="22"/>
      <c r="R43" s="6"/>
      <c r="W43" s="11"/>
    </row>
    <row r="44" spans="1:23" s="11" customFormat="1" ht="15.75">
      <c r="A44" s="42">
        <f t="shared" si="1"/>
        <v>42</v>
      </c>
      <c r="B44" s="3" t="s">
        <v>25</v>
      </c>
      <c r="C44" s="54" t="s">
        <v>123</v>
      </c>
      <c r="D44" s="2" t="s">
        <v>31</v>
      </c>
      <c r="E44" s="9"/>
      <c r="F44" s="9"/>
      <c r="G44" s="9"/>
      <c r="H44" s="9">
        <v>10000</v>
      </c>
      <c r="I44" s="9">
        <v>10000</v>
      </c>
      <c r="J44" s="9">
        <v>10000</v>
      </c>
      <c r="K44" s="9">
        <v>10000</v>
      </c>
      <c r="L44" s="9">
        <v>10000</v>
      </c>
      <c r="M44" s="9">
        <v>10000</v>
      </c>
      <c r="N44" s="9"/>
      <c r="O44" s="27">
        <f t="shared" si="2"/>
        <v>60000</v>
      </c>
      <c r="P44" s="6"/>
      <c r="Q44" s="22"/>
      <c r="R44" s="6"/>
      <c r="S44" s="10"/>
      <c r="T44" s="10"/>
      <c r="U44" s="10"/>
      <c r="V44" s="10"/>
      <c r="W44" s="1"/>
    </row>
    <row r="45" spans="1:23" ht="15.75">
      <c r="A45" s="42">
        <f>A44+1</f>
        <v>43</v>
      </c>
      <c r="B45" s="3" t="s">
        <v>23</v>
      </c>
      <c r="C45" s="54" t="s">
        <v>123</v>
      </c>
      <c r="D45" s="2" t="s">
        <v>39</v>
      </c>
      <c r="E45" s="3"/>
      <c r="F45" s="3"/>
      <c r="G45" s="3"/>
      <c r="H45" s="9">
        <v>10000</v>
      </c>
      <c r="I45" s="9">
        <v>10000</v>
      </c>
      <c r="J45" s="9">
        <v>10000</v>
      </c>
      <c r="K45" s="9">
        <v>10000</v>
      </c>
      <c r="L45" s="9">
        <v>10000</v>
      </c>
      <c r="M45" s="9">
        <v>10000</v>
      </c>
      <c r="N45" s="9"/>
      <c r="O45" s="27">
        <f t="shared" si="2"/>
        <v>60000</v>
      </c>
      <c r="P45" s="6"/>
      <c r="Q45" s="18"/>
      <c r="R45" s="18"/>
      <c r="T45" s="11"/>
      <c r="U45" s="11"/>
      <c r="V45" s="11"/>
      <c r="W45" s="14"/>
    </row>
    <row r="46" spans="1:23" ht="15.75">
      <c r="A46" s="42">
        <f t="shared" si="1"/>
        <v>44</v>
      </c>
      <c r="B46" s="3" t="s">
        <v>52</v>
      </c>
      <c r="C46" s="54" t="s">
        <v>123</v>
      </c>
      <c r="D46" s="2" t="s">
        <v>9</v>
      </c>
      <c r="E46" s="3"/>
      <c r="F46" s="3"/>
      <c r="G46" s="3"/>
      <c r="H46" s="9">
        <v>10000</v>
      </c>
      <c r="I46" s="9">
        <v>10000</v>
      </c>
      <c r="J46" s="9">
        <v>10000</v>
      </c>
      <c r="K46" s="9">
        <v>10000</v>
      </c>
      <c r="L46" s="9">
        <v>10000</v>
      </c>
      <c r="M46" s="9">
        <v>10000</v>
      </c>
      <c r="N46" s="9"/>
      <c r="O46" s="27">
        <f t="shared" si="2"/>
        <v>60000</v>
      </c>
      <c r="P46" s="6"/>
      <c r="Q46" s="18"/>
      <c r="R46" s="18"/>
      <c r="S46" s="14"/>
      <c r="T46" s="15"/>
      <c r="U46" s="15"/>
      <c r="V46" s="15"/>
    </row>
    <row r="47" spans="1:23" ht="15.75">
      <c r="A47" s="42">
        <f t="shared" si="1"/>
        <v>45</v>
      </c>
      <c r="B47" s="3" t="s">
        <v>56</v>
      </c>
      <c r="C47" s="54" t="s">
        <v>123</v>
      </c>
      <c r="D47" s="2" t="s">
        <v>57</v>
      </c>
      <c r="E47" s="3"/>
      <c r="F47" s="3"/>
      <c r="G47" s="3"/>
      <c r="H47" s="9">
        <v>10000</v>
      </c>
      <c r="I47" s="9">
        <v>10000</v>
      </c>
      <c r="J47" s="9">
        <v>10000</v>
      </c>
      <c r="K47" s="9">
        <v>10000</v>
      </c>
      <c r="L47" s="9">
        <v>10000</v>
      </c>
      <c r="M47" s="9">
        <v>10000</v>
      </c>
      <c r="N47" s="9"/>
      <c r="O47" s="27">
        <f t="shared" si="2"/>
        <v>60000</v>
      </c>
      <c r="P47" s="6"/>
      <c r="Q47" s="18"/>
      <c r="R47" s="18"/>
      <c r="S47" s="11"/>
      <c r="T47" s="11"/>
      <c r="U47" s="11"/>
      <c r="V47" s="11"/>
    </row>
    <row r="48" spans="1:23" s="11" customFormat="1" ht="15.75">
      <c r="A48" s="42">
        <f t="shared" si="1"/>
        <v>46</v>
      </c>
      <c r="B48" s="3" t="s">
        <v>62</v>
      </c>
      <c r="C48" s="54" t="s">
        <v>123</v>
      </c>
      <c r="D48" s="2" t="s">
        <v>32</v>
      </c>
      <c r="E48" s="3"/>
      <c r="F48" s="3"/>
      <c r="G48" s="3"/>
      <c r="H48" s="9">
        <v>10000</v>
      </c>
      <c r="I48" s="9">
        <v>10000</v>
      </c>
      <c r="J48" s="9">
        <v>10000</v>
      </c>
      <c r="K48" s="9">
        <v>10000</v>
      </c>
      <c r="L48" s="9">
        <v>10000</v>
      </c>
      <c r="M48" s="9">
        <v>10000</v>
      </c>
      <c r="N48" s="9"/>
      <c r="O48" s="27">
        <f t="shared" si="2"/>
        <v>60000</v>
      </c>
      <c r="P48" s="6"/>
      <c r="Q48" s="18"/>
      <c r="R48" s="18"/>
      <c r="S48" s="1"/>
      <c r="T48" s="1"/>
      <c r="U48" s="1"/>
      <c r="V48" s="1"/>
    </row>
    <row r="49" spans="1:23" ht="15.75">
      <c r="A49" s="42">
        <f t="shared" si="1"/>
        <v>47</v>
      </c>
      <c r="B49" s="3" t="s">
        <v>13</v>
      </c>
      <c r="C49" s="54" t="s">
        <v>123</v>
      </c>
      <c r="D49" s="2" t="s">
        <v>107</v>
      </c>
      <c r="E49" s="3"/>
      <c r="F49" s="3"/>
      <c r="G49" s="3"/>
      <c r="H49" s="9">
        <v>10000</v>
      </c>
      <c r="I49" s="9">
        <v>10000</v>
      </c>
      <c r="J49" s="9">
        <v>10000</v>
      </c>
      <c r="K49" s="9">
        <v>10000</v>
      </c>
      <c r="L49" s="9">
        <v>10000</v>
      </c>
      <c r="M49" s="9">
        <v>10000</v>
      </c>
      <c r="N49" s="9"/>
      <c r="O49" s="27">
        <f t="shared" si="2"/>
        <v>60000</v>
      </c>
      <c r="P49" s="6"/>
      <c r="Q49" s="18"/>
      <c r="R49" s="18"/>
      <c r="T49" s="11"/>
      <c r="U49" s="11"/>
      <c r="V49" s="11"/>
      <c r="W49" s="11"/>
    </row>
    <row r="50" spans="1:23" s="11" customFormat="1" ht="15.75">
      <c r="A50" s="42">
        <f t="shared" si="1"/>
        <v>48</v>
      </c>
      <c r="B50" s="3" t="s">
        <v>21</v>
      </c>
      <c r="C50" s="54" t="s">
        <v>123</v>
      </c>
      <c r="D50" s="2" t="s">
        <v>20</v>
      </c>
      <c r="E50" s="9"/>
      <c r="F50" s="9"/>
      <c r="G50" s="9"/>
      <c r="H50" s="9">
        <v>9999.99</v>
      </c>
      <c r="I50" s="9">
        <v>9999.99</v>
      </c>
      <c r="J50" s="9">
        <v>9999.98</v>
      </c>
      <c r="K50" s="9">
        <v>9999.98</v>
      </c>
      <c r="L50" s="9">
        <v>9999.98</v>
      </c>
      <c r="M50" s="9">
        <v>9999.98</v>
      </c>
      <c r="N50" s="9"/>
      <c r="O50" s="27">
        <f t="shared" si="2"/>
        <v>59999.899999999994</v>
      </c>
      <c r="P50" s="6"/>
      <c r="Q50" s="22"/>
      <c r="R50" s="6"/>
      <c r="S50" s="1"/>
      <c r="T50" s="1"/>
      <c r="U50" s="1"/>
      <c r="V50" s="1"/>
      <c r="W50" s="1"/>
    </row>
    <row r="51" spans="1:23" ht="15.75">
      <c r="A51" s="42">
        <f t="shared" si="1"/>
        <v>49</v>
      </c>
      <c r="B51" s="3" t="s">
        <v>64</v>
      </c>
      <c r="C51" s="54" t="s">
        <v>127</v>
      </c>
      <c r="D51" s="2" t="s">
        <v>26</v>
      </c>
      <c r="E51" s="9"/>
      <c r="F51" s="9"/>
      <c r="G51" s="9"/>
      <c r="H51" s="9"/>
      <c r="I51" s="9"/>
      <c r="J51" s="9">
        <v>10440</v>
      </c>
      <c r="K51" s="9">
        <v>10440</v>
      </c>
      <c r="L51" s="9">
        <v>10440</v>
      </c>
      <c r="M51" s="9">
        <v>10440</v>
      </c>
      <c r="N51" s="9">
        <f>10440+5000</f>
        <v>15440</v>
      </c>
      <c r="O51" s="27">
        <f t="shared" si="2"/>
        <v>57200</v>
      </c>
      <c r="P51" s="6"/>
      <c r="Q51" s="22"/>
      <c r="R51" s="6"/>
      <c r="S51" s="15"/>
      <c r="T51" s="15"/>
      <c r="U51" s="15"/>
      <c r="V51" s="15"/>
    </row>
    <row r="52" spans="1:23" ht="16.5" thickBot="1">
      <c r="A52" s="43">
        <f>A51+1</f>
        <v>50</v>
      </c>
      <c r="B52" s="44" t="s">
        <v>81</v>
      </c>
      <c r="C52" s="55" t="s">
        <v>123</v>
      </c>
      <c r="D52" s="44" t="s">
        <v>110</v>
      </c>
      <c r="E52" s="44"/>
      <c r="F52" s="45">
        <v>17439.650000000001</v>
      </c>
      <c r="G52" s="45">
        <v>8636.64</v>
      </c>
      <c r="H52" s="46">
        <v>5000</v>
      </c>
      <c r="I52" s="46">
        <v>5000</v>
      </c>
      <c r="J52" s="46">
        <v>5000</v>
      </c>
      <c r="K52" s="46">
        <v>5000</v>
      </c>
      <c r="L52" s="46">
        <v>5000</v>
      </c>
      <c r="M52" s="46">
        <v>5000</v>
      </c>
      <c r="N52" s="46"/>
      <c r="O52" s="47">
        <f t="shared" si="2"/>
        <v>56076.29</v>
      </c>
      <c r="P52" s="8"/>
      <c r="Q52" s="17"/>
      <c r="R52" s="6"/>
      <c r="S52" s="8"/>
      <c r="T52" s="8"/>
      <c r="U52" s="8"/>
      <c r="V52" s="8"/>
      <c r="W52" s="8"/>
    </row>
    <row r="53" spans="1:23" s="8" customFormat="1" ht="16.5" thickTop="1">
      <c r="A53" s="56" t="s">
        <v>123</v>
      </c>
      <c r="B53" s="17" t="s">
        <v>124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Q53" s="17"/>
      <c r="R53" s="6"/>
    </row>
    <row r="54" spans="1:23" s="8" customFormat="1" ht="15.75">
      <c r="A54" s="56" t="s">
        <v>125</v>
      </c>
      <c r="B54" s="17" t="s">
        <v>126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Q54" s="17"/>
      <c r="R54" s="6"/>
    </row>
    <row r="55" spans="1:23" s="8" customFormat="1" ht="15.75">
      <c r="A55" s="56" t="s">
        <v>127</v>
      </c>
      <c r="B55" s="17" t="s">
        <v>128</v>
      </c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Q55" s="17"/>
      <c r="R55" s="6"/>
    </row>
    <row r="56" spans="1:23" s="8" customFormat="1">
      <c r="A56" s="13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Q56" s="17"/>
      <c r="R56" s="6"/>
    </row>
    <row r="57" spans="1:23" s="8" customFormat="1">
      <c r="A57" s="13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Q57" s="17"/>
      <c r="R57" s="6"/>
    </row>
    <row r="58" spans="1:23" s="8" customFormat="1">
      <c r="A58" s="13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Q58" s="17"/>
      <c r="R58" s="6"/>
    </row>
    <row r="59" spans="1:23" s="8" customFormat="1">
      <c r="A59" s="13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Q59" s="17"/>
      <c r="R59" s="6"/>
    </row>
    <row r="60" spans="1:23" s="8" customFormat="1">
      <c r="A60" s="13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Q60" s="17"/>
      <c r="R60" s="6"/>
    </row>
    <row r="61" spans="1:23" s="8" customFormat="1">
      <c r="A61" s="13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Q61" s="17"/>
      <c r="R61" s="6"/>
    </row>
    <row r="62" spans="1:23" s="8" customFormat="1">
      <c r="A62" s="13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Q62" s="17"/>
    </row>
    <row r="63" spans="1:23" s="8" customFormat="1">
      <c r="A63" s="13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Q63" s="17"/>
    </row>
    <row r="64" spans="1:23" s="8" customFormat="1">
      <c r="A64" s="13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Q64" s="17"/>
    </row>
    <row r="65" spans="1:17" s="8" customFormat="1">
      <c r="A65" s="13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Q65" s="17"/>
    </row>
    <row r="66" spans="1:17" s="8" customFormat="1">
      <c r="A66" s="13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Q66" s="17"/>
    </row>
    <row r="67" spans="1:17">
      <c r="B67" s="8"/>
      <c r="C67" s="8"/>
      <c r="D67" s="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</row>
    <row r="68" spans="1:17">
      <c r="B68" s="8"/>
      <c r="C68" s="8"/>
      <c r="D68" s="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</row>
    <row r="69" spans="1:17">
      <c r="B69" s="8"/>
      <c r="C69" s="8"/>
      <c r="D69" s="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</row>
    <row r="70" spans="1:17">
      <c r="B70" s="8"/>
      <c r="C70" s="8"/>
      <c r="D70" s="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</row>
    <row r="71" spans="1:17">
      <c r="B71" s="8"/>
      <c r="C71" s="8"/>
      <c r="D71" s="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</row>
    <row r="72" spans="1:17">
      <c r="B72" s="8"/>
      <c r="C72" s="8"/>
      <c r="D72" s="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</row>
    <row r="73" spans="1:17">
      <c r="B73" s="8"/>
      <c r="C73" s="8"/>
      <c r="D73" s="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</row>
    <row r="74" spans="1:17">
      <c r="B74" s="8"/>
      <c r="C74" s="8"/>
      <c r="D74" s="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</row>
    <row r="75" spans="1:17">
      <c r="B75" s="8"/>
      <c r="C75" s="8"/>
      <c r="D75" s="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</row>
    <row r="76" spans="1:17">
      <c r="B76" s="8"/>
      <c r="C76" s="8"/>
      <c r="D76" s="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</row>
    <row r="77" spans="1:17">
      <c r="B77" s="8"/>
      <c r="C77" s="8"/>
      <c r="D77" s="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</row>
    <row r="78" spans="1:17">
      <c r="B78" s="8"/>
      <c r="C78" s="8"/>
      <c r="D78" s="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</row>
    <row r="79" spans="1:17">
      <c r="B79" s="8"/>
      <c r="C79" s="8"/>
      <c r="D79" s="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</row>
    <row r="80" spans="1:17">
      <c r="B80" s="8"/>
      <c r="C80" s="8"/>
      <c r="D80" s="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</row>
    <row r="81" spans="2:15">
      <c r="B81" s="8"/>
      <c r="C81" s="8"/>
      <c r="D81" s="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</row>
    <row r="82" spans="2:15">
      <c r="B82" s="8"/>
      <c r="C82" s="8"/>
      <c r="D82" s="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2:15">
      <c r="B83" s="8"/>
      <c r="C83" s="8"/>
      <c r="D83" s="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2:15">
      <c r="B84" s="8"/>
      <c r="C84" s="8"/>
      <c r="D84" s="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</row>
    <row r="85" spans="2:15">
      <c r="B85" s="8"/>
      <c r="C85" s="8"/>
      <c r="D85" s="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</row>
    <row r="86" spans="2:15">
      <c r="B86" s="8"/>
      <c r="C86" s="8"/>
      <c r="D86" s="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</row>
    <row r="87" spans="2:15">
      <c r="B87" s="8"/>
      <c r="C87" s="8"/>
      <c r="D87" s="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</row>
    <row r="88" spans="2:15">
      <c r="B88" s="8"/>
      <c r="C88" s="8"/>
      <c r="D88" s="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</row>
    <row r="89" spans="2:15">
      <c r="B89" s="8"/>
      <c r="C89" s="8"/>
      <c r="D89" s="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</row>
    <row r="90" spans="2:15">
      <c r="B90" s="8"/>
      <c r="C90" s="8"/>
      <c r="D90" s="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</row>
    <row r="91" spans="2:15">
      <c r="B91" s="8"/>
      <c r="C91" s="8"/>
      <c r="D91" s="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</row>
    <row r="92" spans="2:15">
      <c r="B92" s="8"/>
      <c r="C92" s="8"/>
      <c r="D92" s="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</row>
    <row r="93" spans="2:15">
      <c r="B93" s="8"/>
      <c r="C93" s="8"/>
      <c r="D93" s="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</row>
    <row r="94" spans="2:15">
      <c r="B94" s="8"/>
      <c r="C94" s="8"/>
      <c r="D94" s="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</row>
    <row r="95" spans="2:15">
      <c r="B95" s="8"/>
      <c r="C95" s="8"/>
      <c r="D95" s="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</row>
  </sheetData>
  <sortState ref="A4:X116">
    <sortCondition descending="1" ref="O4:O116"/>
  </sortState>
  <mergeCells count="1">
    <mergeCell ref="A1:O1"/>
  </mergeCells>
  <printOptions horizontalCentered="1"/>
  <pageMargins left="0.31496062992125984" right="0.31496062992125984" top="0.55118110236220474" bottom="0.55118110236220474" header="0.31496062992125984" footer="0.31496062992125984"/>
  <pageSetup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5"/>
  <sheetViews>
    <sheetView workbookViewId="0">
      <selection activeCell="C24" sqref="C24"/>
    </sheetView>
  </sheetViews>
  <sheetFormatPr baseColWidth="10" defaultColWidth="11.42578125" defaultRowHeight="12.75"/>
  <cols>
    <col min="1" max="1" width="3.7109375" style="12" customWidth="1"/>
    <col min="2" max="2" width="46.42578125" style="1" customWidth="1"/>
    <col min="3" max="3" width="8.140625" style="19" bestFit="1" customWidth="1"/>
    <col min="4" max="4" width="10.42578125" style="19" bestFit="1" customWidth="1"/>
    <col min="5" max="5" width="9.85546875" style="19" bestFit="1" customWidth="1"/>
    <col min="6" max="6" width="8.85546875" style="32" bestFit="1" customWidth="1"/>
    <col min="7" max="7" width="8.85546875" style="19" bestFit="1" customWidth="1"/>
    <col min="8" max="8" width="8.85546875" style="31" bestFit="1" customWidth="1"/>
    <col min="9" max="10" width="8.85546875" style="19" bestFit="1" customWidth="1"/>
    <col min="11" max="11" width="8.85546875" style="31" bestFit="1" customWidth="1"/>
    <col min="12" max="12" width="7.42578125" style="19" bestFit="1" customWidth="1"/>
    <col min="13" max="13" width="8.85546875" style="19" customWidth="1"/>
    <col min="14" max="14" width="11.42578125" style="1" customWidth="1"/>
    <col min="15" max="15" width="20.42578125" style="4" bestFit="1" customWidth="1"/>
    <col min="16" max="16" width="11.42578125" style="1"/>
    <col min="17" max="17" width="12.28515625" style="1" bestFit="1" customWidth="1"/>
    <col min="18" max="20" width="11.42578125" style="1"/>
    <col min="21" max="21" width="12.28515625" style="1" bestFit="1" customWidth="1"/>
    <col min="22" max="16384" width="11.42578125" style="1"/>
  </cols>
  <sheetData>
    <row r="1" spans="1:16">
      <c r="F1" s="18"/>
      <c r="H1" s="18"/>
      <c r="K1" s="18"/>
    </row>
    <row r="2" spans="1:16" ht="15.75">
      <c r="B2" s="49" t="s">
        <v>119</v>
      </c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6" ht="13.5" thickBot="1">
      <c r="F3" s="18"/>
      <c r="H3" s="18"/>
      <c r="K3" s="18"/>
    </row>
    <row r="4" spans="1:16" s="8" customFormat="1" ht="13.5" thickTop="1">
      <c r="A4" s="13"/>
      <c r="B4" s="24" t="s">
        <v>118</v>
      </c>
      <c r="C4" s="23" t="s">
        <v>89</v>
      </c>
      <c r="D4" s="23" t="s">
        <v>90</v>
      </c>
      <c r="E4" s="37" t="s">
        <v>91</v>
      </c>
      <c r="F4" s="35" t="s">
        <v>88</v>
      </c>
      <c r="G4" s="23" t="s">
        <v>87</v>
      </c>
      <c r="H4" s="23" t="s">
        <v>86</v>
      </c>
      <c r="I4" s="23" t="s">
        <v>85</v>
      </c>
      <c r="J4" s="23" t="s">
        <v>84</v>
      </c>
      <c r="K4" s="23" t="s">
        <v>83</v>
      </c>
      <c r="L4" s="25" t="s">
        <v>82</v>
      </c>
      <c r="M4" s="18"/>
      <c r="O4" s="17"/>
      <c r="P4" s="6"/>
    </row>
    <row r="5" spans="1:16" s="8" customFormat="1">
      <c r="A5" s="13"/>
      <c r="B5" s="40"/>
      <c r="C5" s="50">
        <v>2016</v>
      </c>
      <c r="D5" s="50"/>
      <c r="E5" s="51"/>
      <c r="F5" s="52" t="s">
        <v>92</v>
      </c>
      <c r="G5" s="50"/>
      <c r="H5" s="50"/>
      <c r="I5" s="50"/>
      <c r="J5" s="50"/>
      <c r="K5" s="50"/>
      <c r="L5" s="53"/>
      <c r="M5" s="18"/>
      <c r="O5" s="17"/>
      <c r="P5" s="6"/>
    </row>
    <row r="6" spans="1:16" s="8" customFormat="1">
      <c r="A6" s="13"/>
      <c r="B6" s="26" t="s">
        <v>112</v>
      </c>
      <c r="C6" s="3">
        <v>0</v>
      </c>
      <c r="D6" s="3">
        <v>0</v>
      </c>
      <c r="E6" s="38">
        <v>0</v>
      </c>
      <c r="F6" s="33">
        <v>81400</v>
      </c>
      <c r="G6" s="9">
        <v>81400</v>
      </c>
      <c r="H6" s="9">
        <v>81400</v>
      </c>
      <c r="I6" s="9">
        <v>81400</v>
      </c>
      <c r="J6" s="9">
        <v>81400</v>
      </c>
      <c r="K6" s="9">
        <v>81400</v>
      </c>
      <c r="L6" s="27">
        <v>0</v>
      </c>
      <c r="M6" s="18"/>
      <c r="O6" s="17"/>
      <c r="P6" s="6"/>
    </row>
    <row r="7" spans="1:16" s="8" customFormat="1">
      <c r="A7" s="13"/>
      <c r="B7" s="26" t="s">
        <v>113</v>
      </c>
      <c r="C7" s="3">
        <v>134228.53</v>
      </c>
      <c r="D7" s="3">
        <v>130848</v>
      </c>
      <c r="E7" s="38">
        <v>65424</v>
      </c>
      <c r="F7" s="33">
        <v>263000</v>
      </c>
      <c r="G7" s="9">
        <v>303000</v>
      </c>
      <c r="H7" s="9">
        <v>303000</v>
      </c>
      <c r="I7" s="9">
        <v>257000</v>
      </c>
      <c r="J7" s="9">
        <v>257000</v>
      </c>
      <c r="K7" s="9">
        <v>257000</v>
      </c>
      <c r="L7" s="27">
        <v>0</v>
      </c>
      <c r="M7" s="18"/>
      <c r="O7" s="17"/>
      <c r="P7" s="6"/>
    </row>
    <row r="8" spans="1:16" s="8" customFormat="1">
      <c r="A8" s="13"/>
      <c r="B8" s="26" t="s">
        <v>114</v>
      </c>
      <c r="C8" s="3">
        <v>0</v>
      </c>
      <c r="D8" s="3">
        <v>0</v>
      </c>
      <c r="E8" s="38">
        <v>0</v>
      </c>
      <c r="F8" s="33">
        <v>53800</v>
      </c>
      <c r="G8" s="9">
        <v>53800</v>
      </c>
      <c r="H8" s="9">
        <v>53800</v>
      </c>
      <c r="I8" s="9">
        <v>53300</v>
      </c>
      <c r="J8" s="9">
        <v>53300</v>
      </c>
      <c r="K8" s="9">
        <v>53300</v>
      </c>
      <c r="L8" s="27">
        <v>4500</v>
      </c>
      <c r="M8" s="18"/>
      <c r="O8" s="17"/>
      <c r="P8" s="6"/>
    </row>
    <row r="9" spans="1:16" s="8" customFormat="1">
      <c r="A9" s="13"/>
      <c r="B9" s="26" t="s">
        <v>17</v>
      </c>
      <c r="C9" s="3">
        <v>0</v>
      </c>
      <c r="D9" s="3">
        <v>0</v>
      </c>
      <c r="E9" s="38">
        <v>0</v>
      </c>
      <c r="F9" s="33">
        <v>17000</v>
      </c>
      <c r="G9" s="9">
        <v>17000</v>
      </c>
      <c r="H9" s="9">
        <v>17000</v>
      </c>
      <c r="I9" s="9">
        <v>17000</v>
      </c>
      <c r="J9" s="9">
        <v>17000</v>
      </c>
      <c r="K9" s="9">
        <v>17000</v>
      </c>
      <c r="L9" s="27">
        <v>0</v>
      </c>
      <c r="M9" s="18"/>
      <c r="O9" s="17"/>
      <c r="P9" s="6"/>
    </row>
    <row r="10" spans="1:16" s="8" customFormat="1">
      <c r="A10" s="13"/>
      <c r="B10" s="26" t="s">
        <v>115</v>
      </c>
      <c r="C10" s="3">
        <v>0</v>
      </c>
      <c r="D10" s="3">
        <v>72000</v>
      </c>
      <c r="E10" s="38">
        <v>36000</v>
      </c>
      <c r="F10" s="33">
        <v>262999.99</v>
      </c>
      <c r="G10" s="9">
        <v>262999.99</v>
      </c>
      <c r="H10" s="9">
        <v>290839.98</v>
      </c>
      <c r="I10" s="9">
        <v>292506.98</v>
      </c>
      <c r="J10" s="9">
        <v>292506.98</v>
      </c>
      <c r="K10" s="9">
        <v>292506.98</v>
      </c>
      <c r="L10" s="27">
        <v>117840</v>
      </c>
      <c r="M10" s="18"/>
      <c r="O10" s="17"/>
      <c r="P10" s="6"/>
    </row>
    <row r="11" spans="1:16" s="8" customFormat="1">
      <c r="A11" s="13"/>
      <c r="B11" s="26" t="s">
        <v>116</v>
      </c>
      <c r="C11" s="3">
        <v>0</v>
      </c>
      <c r="D11" s="3">
        <v>0</v>
      </c>
      <c r="E11" s="38">
        <v>0</v>
      </c>
      <c r="F11" s="33">
        <v>8640</v>
      </c>
      <c r="G11" s="9">
        <v>8640</v>
      </c>
      <c r="H11" s="9">
        <v>8640</v>
      </c>
      <c r="I11" s="9">
        <v>8640</v>
      </c>
      <c r="J11" s="9">
        <v>8640</v>
      </c>
      <c r="K11" s="9">
        <v>8640</v>
      </c>
      <c r="L11" s="27">
        <v>0</v>
      </c>
      <c r="M11" s="18"/>
      <c r="O11" s="17"/>
      <c r="P11" s="6"/>
    </row>
    <row r="12" spans="1:16" s="8" customFormat="1">
      <c r="A12" s="13"/>
      <c r="B12" s="26" t="s">
        <v>79</v>
      </c>
      <c r="C12" s="3">
        <v>0</v>
      </c>
      <c r="D12" s="3">
        <v>53979.65</v>
      </c>
      <c r="E12" s="38">
        <v>8636.64</v>
      </c>
      <c r="F12" s="33">
        <v>17000</v>
      </c>
      <c r="G12" s="9">
        <v>17000</v>
      </c>
      <c r="H12" s="9">
        <v>17000</v>
      </c>
      <c r="I12" s="9">
        <v>17000</v>
      </c>
      <c r="J12" s="9">
        <v>17000</v>
      </c>
      <c r="K12" s="9">
        <v>17000</v>
      </c>
      <c r="L12" s="27">
        <v>0</v>
      </c>
      <c r="M12" s="18"/>
      <c r="O12" s="17"/>
    </row>
    <row r="13" spans="1:16" s="8" customFormat="1">
      <c r="A13" s="13"/>
      <c r="B13" s="26" t="s">
        <v>117</v>
      </c>
      <c r="C13" s="3">
        <v>0</v>
      </c>
      <c r="D13" s="3">
        <v>352868.56</v>
      </c>
      <c r="E13" s="38">
        <v>197740.97999999998</v>
      </c>
      <c r="F13" s="33">
        <v>620650.49</v>
      </c>
      <c r="G13" s="9">
        <v>620650.49</v>
      </c>
      <c r="H13" s="9">
        <v>645650.49</v>
      </c>
      <c r="I13" s="9">
        <v>703151.67999999993</v>
      </c>
      <c r="J13" s="9">
        <v>703151.67999999993</v>
      </c>
      <c r="K13" s="9">
        <v>703151.67999999993</v>
      </c>
      <c r="L13" s="27">
        <v>43000</v>
      </c>
      <c r="M13" s="18"/>
      <c r="O13" s="17"/>
    </row>
    <row r="14" spans="1:16" s="8" customFormat="1" ht="13.5" thickBot="1">
      <c r="A14" s="13"/>
      <c r="B14" s="28" t="s">
        <v>4</v>
      </c>
      <c r="C14" s="29">
        <f t="shared" ref="C14:L14" si="0">SUM(C6:C13)</f>
        <v>134228.53</v>
      </c>
      <c r="D14" s="29">
        <f t="shared" si="0"/>
        <v>609696.21</v>
      </c>
      <c r="E14" s="39">
        <f t="shared" si="0"/>
        <v>307801.62</v>
      </c>
      <c r="F14" s="34">
        <f t="shared" si="0"/>
        <v>1324490.48</v>
      </c>
      <c r="G14" s="29">
        <f t="shared" si="0"/>
        <v>1364490.48</v>
      </c>
      <c r="H14" s="29">
        <f t="shared" si="0"/>
        <v>1417330.47</v>
      </c>
      <c r="I14" s="29">
        <f t="shared" si="0"/>
        <v>1429998.66</v>
      </c>
      <c r="J14" s="29">
        <f t="shared" si="0"/>
        <v>1429998.66</v>
      </c>
      <c r="K14" s="29">
        <f t="shared" si="0"/>
        <v>1429998.66</v>
      </c>
      <c r="L14" s="30">
        <f t="shared" si="0"/>
        <v>165340</v>
      </c>
      <c r="M14" s="18"/>
      <c r="O14" s="17"/>
    </row>
    <row r="15" spans="1:16" s="8" customFormat="1" ht="13.5" thickTop="1">
      <c r="A15" s="13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O15" s="17"/>
    </row>
    <row r="16" spans="1:16" s="8" customFormat="1">
      <c r="A16" s="13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O16" s="17"/>
    </row>
    <row r="17" spans="2:13">
      <c r="B17" s="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2:13">
      <c r="B18" s="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2:13">
      <c r="B19" s="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2:13">
      <c r="B20" s="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2:13">
      <c r="B21" s="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2:13">
      <c r="B22" s="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2:13">
      <c r="B23" s="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2:13">
      <c r="B24" s="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2:13">
      <c r="B25" s="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2:13">
      <c r="B26" s="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>
      <c r="B27" s="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2:13">
      <c r="B28" s="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2:13">
      <c r="B29" s="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2:13">
      <c r="B30" s="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2:13">
      <c r="B31" s="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2:13">
      <c r="B32" s="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2:13">
      <c r="B33" s="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2:13">
      <c r="B34" s="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2:13">
      <c r="B35" s="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2:13">
      <c r="B36" s="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2:13">
      <c r="B37" s="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2:13">
      <c r="B38" s="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2:13">
      <c r="B39" s="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2:13">
      <c r="B40" s="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2:13">
      <c r="B41" s="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</row>
    <row r="42" spans="2:13">
      <c r="B42" s="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2:13">
      <c r="B43" s="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2:13">
      <c r="B44" s="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</row>
    <row r="45" spans="2:13">
      <c r="B45" s="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</sheetData>
  <mergeCells count="3">
    <mergeCell ref="C5:E5"/>
    <mergeCell ref="F5:L5"/>
    <mergeCell ref="B2:L2"/>
  </mergeCells>
  <printOptions horizontalCentered="1"/>
  <pageMargins left="0.31496062992125984" right="0.31496062992125984" top="0.94488188976377963" bottom="0.55118110236220474" header="0.31496062992125984" footer="0.31496062992125984"/>
  <pageSetup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50 PRINCIPALES PROVEEDORES </vt:lpstr>
      <vt:lpstr>RESUMEN GTO DE COM SOCIAL OCT </vt:lpstr>
      <vt:lpstr>'50 PRINCIPALES PROVEEDORES '!Área_de_impresión</vt:lpstr>
      <vt:lpstr>'RESUMEN GTO DE COM SOCIAL OCT 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mortega</dc:creator>
  <cp:lastModifiedBy>mortega</cp:lastModifiedBy>
  <cp:revision/>
  <cp:lastPrinted>2017-08-24T20:45:38Z</cp:lastPrinted>
  <dcterms:created xsi:type="dcterms:W3CDTF">2012-01-23T17:25:32Z</dcterms:created>
  <dcterms:modified xsi:type="dcterms:W3CDTF">2017-08-24T20:58:11Z</dcterms:modified>
</cp:coreProperties>
</file>