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ppayan\Desktop\ARCHIVOS DIGITALES TRANSPARENCIA SEP 2021 LEG LXVII\OFICIOS TRANSPARENCIA 2023\ANEXO 080144423000231 RH\"/>
    </mc:Choice>
  </mc:AlternateContent>
  <xr:revisionPtr revIDLastSave="0" documentId="13_ncr:1_{487BF9F6-4BC9-48E9-B8EA-76A46A21DCD4}" xr6:coauthVersionLast="47" xr6:coauthVersionMax="47" xr10:uidLastSave="{00000000-0000-0000-0000-000000000000}"/>
  <bookViews>
    <workbookView xWindow="28680" yWindow="-120" windowWidth="24240" windowHeight="13140" xr2:uid="{00000000-000D-0000-FFFF-FFFF00000000}"/>
  </bookViews>
  <sheets>
    <sheet name="PERCEPCIONES  2016-202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79" i="1" l="1"/>
  <c r="N182" i="1" l="1"/>
  <c r="M182" i="1"/>
  <c r="L182" i="1"/>
  <c r="K182" i="1"/>
  <c r="I182" i="1"/>
  <c r="E182" i="1"/>
  <c r="O181" i="1"/>
  <c r="J182" i="1"/>
  <c r="H182" i="1"/>
  <c r="G182" i="1"/>
  <c r="F182" i="1"/>
  <c r="D182" i="1"/>
  <c r="O180" i="1"/>
  <c r="O178" i="1"/>
  <c r="O177" i="1"/>
  <c r="N175" i="1"/>
  <c r="M175" i="1"/>
  <c r="L175" i="1"/>
  <c r="K175" i="1"/>
  <c r="J175" i="1"/>
  <c r="I175" i="1"/>
  <c r="H175" i="1"/>
  <c r="G175" i="1"/>
  <c r="F175" i="1"/>
  <c r="E175" i="1"/>
  <c r="D175" i="1"/>
  <c r="C175" i="1"/>
  <c r="O174" i="1"/>
  <c r="O173" i="1"/>
  <c r="O172" i="1"/>
  <c r="O171" i="1"/>
  <c r="O170" i="1"/>
  <c r="O169" i="1"/>
  <c r="O168" i="1"/>
  <c r="O167" i="1"/>
  <c r="O166" i="1"/>
  <c r="O165" i="1"/>
  <c r="O164" i="1"/>
  <c r="O163" i="1"/>
  <c r="N149" i="1"/>
  <c r="M149" i="1"/>
  <c r="L149" i="1"/>
  <c r="K149" i="1"/>
  <c r="J149" i="1"/>
  <c r="I149" i="1"/>
  <c r="H149" i="1"/>
  <c r="G149" i="1"/>
  <c r="F149" i="1"/>
  <c r="E149" i="1"/>
  <c r="D149" i="1"/>
  <c r="C149" i="1"/>
  <c r="O148" i="1"/>
  <c r="O147" i="1"/>
  <c r="O146" i="1"/>
  <c r="O145" i="1"/>
  <c r="N142" i="1"/>
  <c r="M142" i="1"/>
  <c r="L142" i="1"/>
  <c r="K142" i="1"/>
  <c r="J142" i="1"/>
  <c r="I142" i="1"/>
  <c r="H142" i="1"/>
  <c r="G142" i="1"/>
  <c r="F142" i="1"/>
  <c r="E142" i="1"/>
  <c r="D142" i="1"/>
  <c r="C142" i="1"/>
  <c r="O141" i="1"/>
  <c r="O140" i="1"/>
  <c r="O139" i="1"/>
  <c r="O138" i="1"/>
  <c r="O137" i="1"/>
  <c r="O136" i="1"/>
  <c r="O135" i="1"/>
  <c r="O134" i="1"/>
  <c r="N120" i="1"/>
  <c r="M120" i="1"/>
  <c r="L120" i="1"/>
  <c r="K120" i="1"/>
  <c r="J120" i="1"/>
  <c r="I120" i="1"/>
  <c r="H120" i="1"/>
  <c r="G120" i="1"/>
  <c r="F120" i="1"/>
  <c r="E120" i="1"/>
  <c r="D120" i="1"/>
  <c r="C120" i="1"/>
  <c r="O119" i="1"/>
  <c r="O118" i="1"/>
  <c r="O117" i="1"/>
  <c r="O116" i="1"/>
  <c r="N112" i="1"/>
  <c r="M112" i="1"/>
  <c r="L112" i="1"/>
  <c r="K112" i="1"/>
  <c r="J112" i="1"/>
  <c r="I112" i="1"/>
  <c r="H112" i="1"/>
  <c r="G112" i="1"/>
  <c r="F112" i="1"/>
  <c r="E112" i="1"/>
  <c r="D112" i="1"/>
  <c r="C112" i="1"/>
  <c r="O111" i="1"/>
  <c r="O110" i="1"/>
  <c r="O109" i="1"/>
  <c r="O108" i="1"/>
  <c r="O107" i="1"/>
  <c r="O106" i="1"/>
  <c r="O105" i="1"/>
  <c r="O104" i="1"/>
  <c r="N87" i="1"/>
  <c r="M87" i="1"/>
  <c r="L87" i="1"/>
  <c r="K87" i="1"/>
  <c r="J87" i="1"/>
  <c r="I87" i="1"/>
  <c r="H87" i="1"/>
  <c r="G87" i="1"/>
  <c r="F87" i="1"/>
  <c r="E87" i="1"/>
  <c r="D87" i="1"/>
  <c r="C87" i="1"/>
  <c r="N86" i="1"/>
  <c r="N88" i="1" s="1"/>
  <c r="M86" i="1"/>
  <c r="M88" i="1" s="1"/>
  <c r="L86" i="1"/>
  <c r="L88" i="1" s="1"/>
  <c r="K86" i="1"/>
  <c r="K88" i="1" s="1"/>
  <c r="J86" i="1"/>
  <c r="J88" i="1" s="1"/>
  <c r="I86" i="1"/>
  <c r="I88" i="1" s="1"/>
  <c r="H86" i="1"/>
  <c r="H88" i="1" s="1"/>
  <c r="G86" i="1"/>
  <c r="F86" i="1"/>
  <c r="F88" i="1" s="1"/>
  <c r="E86" i="1"/>
  <c r="E88" i="1" s="1"/>
  <c r="D86" i="1"/>
  <c r="D88" i="1" s="1"/>
  <c r="C86" i="1"/>
  <c r="O84" i="1"/>
  <c r="N80" i="1"/>
  <c r="M80" i="1"/>
  <c r="L80" i="1"/>
  <c r="K80" i="1"/>
  <c r="J80" i="1"/>
  <c r="I80" i="1"/>
  <c r="H80" i="1"/>
  <c r="G80" i="1"/>
  <c r="F80" i="1"/>
  <c r="E80" i="1"/>
  <c r="D80" i="1"/>
  <c r="C80" i="1"/>
  <c r="O78" i="1"/>
  <c r="O76" i="1"/>
  <c r="O74" i="1"/>
  <c r="O73" i="1"/>
  <c r="O72" i="1"/>
  <c r="N57" i="1"/>
  <c r="M57" i="1"/>
  <c r="L57" i="1"/>
  <c r="K57" i="1"/>
  <c r="J57" i="1"/>
  <c r="I57" i="1"/>
  <c r="H57" i="1"/>
  <c r="G57" i="1"/>
  <c r="F57" i="1"/>
  <c r="E57" i="1"/>
  <c r="D57" i="1"/>
  <c r="C57" i="1"/>
  <c r="N56" i="1"/>
  <c r="M56" i="1"/>
  <c r="M58" i="1" s="1"/>
  <c r="L56" i="1"/>
  <c r="L58" i="1" s="1"/>
  <c r="K56" i="1"/>
  <c r="K58" i="1" s="1"/>
  <c r="J56" i="1"/>
  <c r="J58" i="1" s="1"/>
  <c r="I56" i="1"/>
  <c r="I58" i="1" s="1"/>
  <c r="H56" i="1"/>
  <c r="H58" i="1" s="1"/>
  <c r="G56" i="1"/>
  <c r="G58" i="1" s="1"/>
  <c r="F56" i="1"/>
  <c r="E56" i="1"/>
  <c r="E58" i="1" s="1"/>
  <c r="D56" i="1"/>
  <c r="D58" i="1" s="1"/>
  <c r="C56" i="1"/>
  <c r="O55" i="1"/>
  <c r="O54" i="1"/>
  <c r="N51" i="1"/>
  <c r="M51" i="1"/>
  <c r="L51" i="1"/>
  <c r="K51" i="1"/>
  <c r="J51" i="1"/>
  <c r="I51" i="1"/>
  <c r="H51" i="1"/>
  <c r="G51" i="1"/>
  <c r="F51" i="1"/>
  <c r="E51" i="1"/>
  <c r="D51" i="1"/>
  <c r="C51" i="1"/>
  <c r="O50" i="1"/>
  <c r="O49" i="1"/>
  <c r="O48" i="1"/>
  <c r="O47" i="1"/>
  <c r="O46" i="1"/>
  <c r="O45" i="1"/>
  <c r="O44" i="1"/>
  <c r="O43" i="1"/>
  <c r="O42" i="1"/>
  <c r="O41" i="1"/>
  <c r="N27" i="1"/>
  <c r="M27" i="1"/>
  <c r="L27" i="1"/>
  <c r="K27" i="1"/>
  <c r="J27" i="1"/>
  <c r="I27" i="1"/>
  <c r="H27" i="1"/>
  <c r="G27" i="1"/>
  <c r="F27" i="1"/>
  <c r="E27" i="1"/>
  <c r="D27" i="1"/>
  <c r="C27" i="1"/>
  <c r="O26" i="1"/>
  <c r="O25" i="1"/>
  <c r="O24" i="1"/>
  <c r="O23" i="1"/>
  <c r="N20" i="1"/>
  <c r="M20" i="1"/>
  <c r="L20" i="1"/>
  <c r="K20" i="1"/>
  <c r="J20" i="1"/>
  <c r="I20" i="1"/>
  <c r="H20" i="1"/>
  <c r="G20" i="1"/>
  <c r="F20" i="1"/>
  <c r="E20" i="1"/>
  <c r="D20" i="1"/>
  <c r="C20" i="1"/>
  <c r="O19" i="1"/>
  <c r="O18" i="1"/>
  <c r="O17" i="1"/>
  <c r="O16" i="1"/>
  <c r="O15" i="1"/>
  <c r="O14" i="1"/>
  <c r="O13" i="1"/>
  <c r="O12" i="1"/>
  <c r="O11" i="1"/>
  <c r="O10" i="1"/>
  <c r="F58" i="1" l="1"/>
  <c r="F61" i="1" s="1"/>
  <c r="I30" i="1"/>
  <c r="D91" i="1"/>
  <c r="C152" i="1"/>
  <c r="N58" i="1"/>
  <c r="G152" i="1"/>
  <c r="H185" i="1"/>
  <c r="N123" i="1"/>
  <c r="N152" i="1"/>
  <c r="K185" i="1"/>
  <c r="F123" i="1"/>
  <c r="G88" i="1"/>
  <c r="G91" i="1" s="1"/>
  <c r="M152" i="1"/>
  <c r="H123" i="1"/>
  <c r="H152" i="1"/>
  <c r="C58" i="1"/>
  <c r="L61" i="1"/>
  <c r="E30" i="1"/>
  <c r="K30" i="1"/>
  <c r="F30" i="1"/>
  <c r="L30" i="1"/>
  <c r="C123" i="1"/>
  <c r="I123" i="1"/>
  <c r="M30" i="1"/>
  <c r="O57" i="1"/>
  <c r="E123" i="1"/>
  <c r="K123" i="1"/>
  <c r="D185" i="1"/>
  <c r="D123" i="1"/>
  <c r="O86" i="1"/>
  <c r="O87" i="1"/>
  <c r="E152" i="1"/>
  <c r="K152" i="1"/>
  <c r="M61" i="1"/>
  <c r="K91" i="1"/>
  <c r="F152" i="1"/>
  <c r="L152" i="1"/>
  <c r="G30" i="1"/>
  <c r="J123" i="1"/>
  <c r="I91" i="1"/>
  <c r="H30" i="1"/>
  <c r="I61" i="1"/>
  <c r="C30" i="1"/>
  <c r="H61" i="1"/>
  <c r="F91" i="1"/>
  <c r="L91" i="1"/>
  <c r="E91" i="1"/>
  <c r="L123" i="1"/>
  <c r="I152" i="1"/>
  <c r="N185" i="1"/>
  <c r="G123" i="1"/>
  <c r="M123" i="1"/>
  <c r="D152" i="1"/>
  <c r="J152" i="1"/>
  <c r="O175" i="1"/>
  <c r="I185" i="1"/>
  <c r="O182" i="1"/>
  <c r="L185" i="1"/>
  <c r="N30" i="1"/>
  <c r="D30" i="1"/>
  <c r="J30" i="1"/>
  <c r="E61" i="1"/>
  <c r="D61" i="1"/>
  <c r="H91" i="1"/>
  <c r="N91" i="1"/>
  <c r="M91" i="1"/>
  <c r="J91" i="1"/>
  <c r="O88" i="1"/>
  <c r="O142" i="1"/>
  <c r="O112" i="1"/>
  <c r="O120" i="1"/>
  <c r="E185" i="1"/>
  <c r="M185" i="1"/>
  <c r="O80" i="1"/>
  <c r="O91" i="1" s="1"/>
  <c r="O149" i="1"/>
  <c r="O20" i="1"/>
  <c r="O27" i="1"/>
  <c r="J61" i="1"/>
  <c r="N61" i="1"/>
  <c r="F185" i="1"/>
  <c r="J185" i="1"/>
  <c r="C61" i="1"/>
  <c r="G61" i="1"/>
  <c r="K61" i="1"/>
  <c r="G185" i="1"/>
  <c r="O51" i="1"/>
  <c r="C88" i="1"/>
  <c r="C91" i="1" s="1"/>
  <c r="O56" i="1"/>
  <c r="C182" i="1"/>
  <c r="O58" i="1" l="1"/>
  <c r="O61" i="1" s="1"/>
  <c r="O185" i="1"/>
  <c r="O30" i="1"/>
  <c r="O123" i="1"/>
  <c r="O152" i="1"/>
  <c r="C185" i="1"/>
</calcChain>
</file>

<file path=xl/sharedStrings.xml><?xml version="1.0" encoding="utf-8"?>
<sst xmlns="http://schemas.openxmlformats.org/spreadsheetml/2006/main" count="207" uniqueCount="60">
  <si>
    <t>Nombre</t>
  </si>
  <si>
    <t>LA TORRE SAENZ MIGUEL FRANCISCO</t>
  </si>
  <si>
    <t>Puesto</t>
  </si>
  <si>
    <t>Diputado</t>
  </si>
  <si>
    <t>Fecha de ingreso</t>
  </si>
  <si>
    <t>01/Oct/16</t>
  </si>
  <si>
    <t>Fecha de baja</t>
  </si>
  <si>
    <t>Periodo</t>
  </si>
  <si>
    <t>Del 01 de Octubre al 31 de diciembre 2016</t>
  </si>
  <si>
    <t>Concepto</t>
  </si>
  <si>
    <t>Enero</t>
  </si>
  <si>
    <t>Febrero</t>
  </si>
  <si>
    <t>Marzo</t>
  </si>
  <si>
    <t>Abril</t>
  </si>
  <si>
    <t>Mayo</t>
  </si>
  <si>
    <t>Junio</t>
  </si>
  <si>
    <t>Julio</t>
  </si>
  <si>
    <t>Agosto</t>
  </si>
  <si>
    <t>Septiembre</t>
  </si>
  <si>
    <t>Octubre</t>
  </si>
  <si>
    <t>Noviembre</t>
  </si>
  <si>
    <t>Diciembre</t>
  </si>
  <si>
    <t>Total</t>
  </si>
  <si>
    <t>SUELDO</t>
  </si>
  <si>
    <t>COMPENSACION DIPUTADOS</t>
  </si>
  <si>
    <t>SUBVENCIONES</t>
  </si>
  <si>
    <t>CELULAR</t>
  </si>
  <si>
    <t>COMBUSTIBLE</t>
  </si>
  <si>
    <t>PRIMA VACAC. SUELDO</t>
  </si>
  <si>
    <t>PRIMA VACAC. COMPE DIPUTADOS</t>
  </si>
  <si>
    <t>GRATIF ANUAL SUELDO</t>
  </si>
  <si>
    <t>GRATIF ANUAL COMPENSACION</t>
  </si>
  <si>
    <t>FONDO AHORRO A.P.</t>
  </si>
  <si>
    <t>PERCEPCIÓN BRUTAL MENSUAL</t>
  </si>
  <si>
    <t>RETENCION FONDO DE AHORRO</t>
  </si>
  <si>
    <t>FONDO AHORRO P.</t>
  </si>
  <si>
    <t>FONDO PROPIO</t>
  </si>
  <si>
    <t>SERVICIO MEDICO</t>
  </si>
  <si>
    <t>DEDUCIÓN MENSUAL</t>
  </si>
  <si>
    <t xml:space="preserve">PERCEPCIÓN NETA MENSUAL </t>
  </si>
  <si>
    <t>NOTA 1: LOS CONCEPTOS MARCADOS EN COLOR AMARILLO, NO SE CUENTA CON SOPORTE DOCUMENTAL QUE SE HAYA EFECTUADO EL PAGO YA QUE SE DEL EJERCICIO 2016 AL 2018 DICHOS CONCEPTOS LOS CUALES REALIZABA EL PAGO LA SECRETARÍA DE HACIENDA</t>
  </si>
  <si>
    <t>NOTA 2: LOS CONCEPTOS MARCADOS EN COLOR SALMÓN, NO SE REALIZABA EL REGISTRO EN LA DIRECCIÓN DE RECURSOS HUMANOS</t>
  </si>
  <si>
    <t>Del 1ro de enero al 31 de diciembre 2017</t>
  </si>
  <si>
    <t xml:space="preserve">SUELDO </t>
  </si>
  <si>
    <t>PRIMA VACACIONAL</t>
  </si>
  <si>
    <t>Del 1ro de enero al 31 de diciembre 2018</t>
  </si>
  <si>
    <t>PRIMA VACACIONAL SUELDO</t>
  </si>
  <si>
    <t>Del 01 de enero al 31 de diciembre 2019</t>
  </si>
  <si>
    <t>PERCEPCIÓN NETA MENSUAL</t>
  </si>
  <si>
    <t>Del 01 de enero al 31 de diciembre 2020</t>
  </si>
  <si>
    <t>Del 01 de enero al 31 de agosto 2021</t>
  </si>
  <si>
    <t>PRIMA VACAC SUELDO PROPORCIONAL</t>
  </si>
  <si>
    <t>PRIMA VACAC COMPENSACION PROPORCIONAL</t>
  </si>
  <si>
    <t>VACACIONES SUELDO PROPORCIONAL</t>
  </si>
  <si>
    <t>VACACIONES COMPE PROPORCIONAL</t>
  </si>
  <si>
    <t>GRATIF ANUAL SUELDO PROPORCIONAL</t>
  </si>
  <si>
    <t>GRATIF ANUAL COMPE PROPORCIONAL</t>
  </si>
  <si>
    <t>ISR FIN</t>
  </si>
  <si>
    <t>NOTA 3: LOS REGISTROS DEL SISTEMA DE NÓMINA SOLO ARROJAN INFORMACIÓN DEL 01 DE ENERO AL 31 DE MAYO DE 2018</t>
  </si>
  <si>
    <t>NOTA 3: RECIBIA MENSUALMENTE LA CANTIDAD DE $ 48,160.00 COMO APOYO A COORDINADOR.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</si>
</sst>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s>
  <borders count="2">
    <border>
      <left/>
      <right/>
      <top/>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3">
    <xf numFmtId="0" fontId="0" fillId="0" borderId="0" xfId="0"/>
    <xf numFmtId="0" fontId="2" fillId="0" borderId="0" xfId="0" applyFont="1" applyProtection="1">
      <protection locked="0"/>
    </xf>
    <xf numFmtId="43" fontId="0" fillId="0" borderId="0" xfId="1" applyFont="1"/>
    <xf numFmtId="14" fontId="0" fillId="0" borderId="0" xfId="1" applyNumberFormat="1" applyFont="1"/>
    <xf numFmtId="0" fontId="4" fillId="2" borderId="0" xfId="0" applyFont="1" applyFill="1" applyAlignment="1" applyProtection="1">
      <alignment vertical="center" wrapText="1"/>
      <protection locked="0"/>
    </xf>
    <xf numFmtId="0" fontId="4" fillId="2" borderId="0" xfId="0" applyFont="1" applyFill="1" applyAlignment="1" applyProtection="1">
      <alignment horizontal="left" vertical="center"/>
      <protection locked="0"/>
    </xf>
    <xf numFmtId="43" fontId="0" fillId="2" borderId="0" xfId="1" applyFont="1" applyFill="1"/>
    <xf numFmtId="0" fontId="2" fillId="0" borderId="0" xfId="0" applyFont="1" applyAlignment="1" applyProtection="1">
      <alignment horizontal="center"/>
      <protection locked="0"/>
    </xf>
    <xf numFmtId="0" fontId="2" fillId="0" borderId="0" xfId="0" applyFont="1" applyAlignment="1" applyProtection="1">
      <alignment horizontal="center" vertical="center"/>
      <protection locked="0"/>
    </xf>
    <xf numFmtId="43" fontId="2" fillId="0" borderId="0" xfId="1" applyFont="1" applyAlignment="1">
      <alignment horizontal="center"/>
    </xf>
    <xf numFmtId="0" fontId="2" fillId="0" borderId="0" xfId="0" applyFont="1" applyAlignment="1">
      <alignment horizontal="center"/>
    </xf>
    <xf numFmtId="0" fontId="0" fillId="3" borderId="0" xfId="0" applyFill="1" applyProtection="1">
      <protection locked="0"/>
    </xf>
    <xf numFmtId="43" fontId="2" fillId="3" borderId="0" xfId="1" applyFont="1" applyFill="1" applyAlignment="1" applyProtection="1">
      <alignment horizontal="center"/>
      <protection locked="0"/>
    </xf>
    <xf numFmtId="43" fontId="0" fillId="3" borderId="0" xfId="1" applyFont="1" applyFill="1" applyProtection="1">
      <protection locked="0"/>
    </xf>
    <xf numFmtId="43" fontId="2" fillId="3" borderId="0" xfId="1" applyFont="1" applyFill="1" applyProtection="1">
      <protection locked="0"/>
    </xf>
    <xf numFmtId="0" fontId="0" fillId="0" borderId="0" xfId="0" applyProtection="1">
      <protection locked="0"/>
    </xf>
    <xf numFmtId="43" fontId="0" fillId="0" borderId="0" xfId="1" applyFont="1" applyProtection="1">
      <protection locked="0"/>
    </xf>
    <xf numFmtId="43" fontId="2" fillId="0" borderId="0" xfId="1" applyFont="1" applyProtection="1">
      <protection locked="0"/>
    </xf>
    <xf numFmtId="43" fontId="0" fillId="0" borderId="0" xfId="0" applyNumberFormat="1"/>
    <xf numFmtId="43" fontId="0" fillId="0" borderId="0" xfId="1" applyFont="1" applyBorder="1" applyProtection="1">
      <protection locked="0"/>
    </xf>
    <xf numFmtId="0" fontId="0" fillId="4" borderId="0" xfId="0" applyFill="1" applyProtection="1">
      <protection locked="0"/>
    </xf>
    <xf numFmtId="43" fontId="0" fillId="4" borderId="1" xfId="1" applyFont="1" applyFill="1" applyBorder="1" applyProtection="1">
      <protection locked="0"/>
    </xf>
    <xf numFmtId="43" fontId="2" fillId="4" borderId="1" xfId="1" applyFont="1" applyFill="1" applyBorder="1" applyProtection="1">
      <protection locked="0"/>
    </xf>
    <xf numFmtId="43" fontId="2" fillId="0" borderId="0" xfId="1" applyFont="1"/>
    <xf numFmtId="43" fontId="0" fillId="4" borderId="0" xfId="1" applyFont="1" applyFill="1"/>
    <xf numFmtId="43" fontId="2" fillId="4" borderId="0" xfId="1" applyFont="1" applyFill="1" applyProtection="1">
      <protection locked="0"/>
    </xf>
    <xf numFmtId="43" fontId="0" fillId="3" borderId="1" xfId="1" applyFont="1" applyFill="1" applyBorder="1" applyProtection="1">
      <protection locked="0"/>
    </xf>
    <xf numFmtId="43" fontId="2" fillId="3" borderId="1" xfId="1" applyFont="1" applyFill="1" applyBorder="1" applyProtection="1">
      <protection locked="0"/>
    </xf>
    <xf numFmtId="0" fontId="3" fillId="0" borderId="0" xfId="0" applyFont="1" applyAlignment="1">
      <alignment horizontal="center" vertical="center" wrapText="1"/>
    </xf>
    <xf numFmtId="44" fontId="2" fillId="0" borderId="0" xfId="2" applyFont="1" applyAlignment="1">
      <alignment vertical="center" wrapText="1"/>
    </xf>
    <xf numFmtId="44" fontId="2" fillId="0" borderId="0" xfId="2" applyFont="1"/>
    <xf numFmtId="0" fontId="4" fillId="0" borderId="0" xfId="0" applyFont="1"/>
    <xf numFmtId="43" fontId="2" fillId="0" borderId="0" xfId="1" applyFont="1" applyAlignment="1" applyProtection="1">
      <alignment horizontal="center"/>
      <protection locked="0"/>
    </xf>
    <xf numFmtId="43" fontId="1" fillId="3" borderId="0" xfId="1" applyFont="1" applyFill="1" applyAlignment="1" applyProtection="1">
      <alignment horizontal="center"/>
      <protection locked="0"/>
    </xf>
    <xf numFmtId="43" fontId="0" fillId="4" borderId="0" xfId="1" applyFont="1" applyFill="1" applyProtection="1">
      <protection locked="0"/>
    </xf>
    <xf numFmtId="43" fontId="0" fillId="0" borderId="0" xfId="1" applyFont="1" applyFill="1" applyProtection="1">
      <protection locked="0"/>
    </xf>
    <xf numFmtId="43" fontId="2" fillId="0" borderId="0" xfId="1" applyFont="1" applyFill="1" applyProtection="1">
      <protection locked="0"/>
    </xf>
    <xf numFmtId="43" fontId="0" fillId="0" borderId="0" xfId="1" applyFont="1" applyFill="1" applyBorder="1" applyProtection="1">
      <protection locked="0"/>
    </xf>
    <xf numFmtId="43" fontId="2" fillId="0" borderId="0" xfId="1" applyFont="1" applyFill="1" applyBorder="1" applyProtection="1">
      <protection locked="0"/>
    </xf>
    <xf numFmtId="43" fontId="0" fillId="3" borderId="0" xfId="1" applyFont="1" applyFill="1"/>
    <xf numFmtId="43" fontId="0" fillId="3" borderId="1" xfId="1" applyFont="1" applyFill="1" applyBorder="1"/>
    <xf numFmtId="0" fontId="2" fillId="0" borderId="0" xfId="0" applyFont="1" applyAlignment="1">
      <alignment horizontal="left" vertical="center" wrapText="1"/>
    </xf>
    <xf numFmtId="0" fontId="4" fillId="2" borderId="0" xfId="0" applyFont="1" applyFill="1" applyAlignment="1" applyProtection="1">
      <alignment horizontal="left"/>
      <protection locked="0"/>
    </xf>
    <xf numFmtId="43" fontId="2" fillId="0" borderId="0" xfId="1" applyFont="1" applyBorder="1" applyProtection="1">
      <protection locked="0"/>
    </xf>
    <xf numFmtId="43" fontId="0" fillId="0" borderId="1" xfId="1" applyFont="1" applyBorder="1" applyProtection="1">
      <protection locked="0"/>
    </xf>
    <xf numFmtId="43" fontId="2" fillId="0" borderId="1" xfId="1" applyFont="1" applyBorder="1" applyProtection="1">
      <protection locked="0"/>
    </xf>
    <xf numFmtId="0" fontId="4" fillId="2" borderId="0" xfId="0" applyFont="1" applyFill="1" applyProtection="1">
      <protection locked="0"/>
    </xf>
    <xf numFmtId="0" fontId="4" fillId="0" borderId="0" xfId="0" applyFont="1" applyProtection="1">
      <protection locked="0"/>
    </xf>
    <xf numFmtId="43" fontId="5" fillId="0" borderId="0" xfId="1" applyFont="1"/>
    <xf numFmtId="0" fontId="4" fillId="0" borderId="0" xfId="0" applyFont="1" applyAlignment="1" applyProtection="1">
      <alignment vertical="center" wrapText="1"/>
      <protection locked="0"/>
    </xf>
    <xf numFmtId="0" fontId="4" fillId="0" borderId="0" xfId="0" applyFont="1" applyAlignment="1" applyProtection="1">
      <alignment horizontal="center" vertical="center" wrapText="1"/>
      <protection locked="0"/>
    </xf>
    <xf numFmtId="14" fontId="4" fillId="0" borderId="0" xfId="0" applyNumberFormat="1" applyFont="1" applyAlignment="1" applyProtection="1">
      <alignment horizontal="center"/>
      <protection locked="0"/>
    </xf>
    <xf numFmtId="43" fontId="5" fillId="2" borderId="0" xfId="1" applyFont="1" applyFill="1"/>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185"/>
  <sheetViews>
    <sheetView tabSelected="1" topLeftCell="A13" workbookViewId="0">
      <selection activeCell="G36" sqref="G36"/>
    </sheetView>
  </sheetViews>
  <sheetFormatPr baseColWidth="10" defaultRowHeight="15" x14ac:dyDescent="0.25"/>
  <cols>
    <col min="1" max="1" width="12" customWidth="1"/>
    <col min="2" max="2" width="35.140625" customWidth="1"/>
    <col min="3" max="3" width="12.85546875" customWidth="1"/>
    <col min="4" max="4" width="13.85546875" style="2" customWidth="1"/>
    <col min="5" max="5" width="14.5703125" style="2" customWidth="1"/>
    <col min="6" max="6" width="12.85546875" style="2" customWidth="1"/>
    <col min="7" max="7" width="12.7109375" style="2" customWidth="1"/>
    <col min="8" max="9" width="11.42578125" style="2"/>
    <col min="10" max="10" width="13.85546875" style="2" customWidth="1"/>
    <col min="11" max="12" width="11.42578125" style="2"/>
    <col min="13" max="16" width="14.85546875" style="2" customWidth="1"/>
    <col min="17" max="17" width="11.42578125" style="2"/>
  </cols>
  <sheetData>
    <row r="2" spans="2:20" ht="15.75" x14ac:dyDescent="0.25">
      <c r="B2" s="47" t="s">
        <v>0</v>
      </c>
      <c r="C2" s="47" t="s">
        <v>1</v>
      </c>
      <c r="D2" s="48"/>
      <c r="E2" s="48"/>
    </row>
    <row r="3" spans="2:20" ht="15.75" x14ac:dyDescent="0.25">
      <c r="B3" s="47" t="s">
        <v>2</v>
      </c>
      <c r="C3" s="47" t="s">
        <v>3</v>
      </c>
      <c r="D3" s="48"/>
      <c r="E3" s="48"/>
      <c r="F3" s="3"/>
    </row>
    <row r="4" spans="2:20" ht="16.5" customHeight="1" x14ac:dyDescent="0.25">
      <c r="B4" s="49" t="s">
        <v>4</v>
      </c>
      <c r="C4" s="50" t="s">
        <v>5</v>
      </c>
      <c r="D4" s="48"/>
      <c r="E4" s="48"/>
    </row>
    <row r="5" spans="2:20" ht="16.5" customHeight="1" x14ac:dyDescent="0.25">
      <c r="B5" s="47" t="s">
        <v>6</v>
      </c>
      <c r="C5" s="51">
        <v>44439</v>
      </c>
      <c r="D5" s="48"/>
      <c r="E5" s="48"/>
    </row>
    <row r="6" spans="2:20" ht="19.5" customHeight="1" x14ac:dyDescent="0.25">
      <c r="B6" s="4" t="s">
        <v>7</v>
      </c>
      <c r="C6" s="5" t="s">
        <v>8</v>
      </c>
      <c r="D6" s="52"/>
      <c r="E6" s="52"/>
    </row>
    <row r="7" spans="2:20" x14ac:dyDescent="0.25">
      <c r="B7" s="1"/>
      <c r="C7" s="7"/>
    </row>
    <row r="9" spans="2:20" s="10" customFormat="1" ht="18.75" customHeight="1" x14ac:dyDescent="0.25">
      <c r="B9" s="8" t="s">
        <v>9</v>
      </c>
      <c r="C9" s="8" t="s">
        <v>10</v>
      </c>
      <c r="D9" s="8" t="s">
        <v>11</v>
      </c>
      <c r="E9" s="8" t="s">
        <v>12</v>
      </c>
      <c r="F9" s="8" t="s">
        <v>13</v>
      </c>
      <c r="G9" s="8" t="s">
        <v>14</v>
      </c>
      <c r="H9" s="8" t="s">
        <v>15</v>
      </c>
      <c r="I9" s="8" t="s">
        <v>16</v>
      </c>
      <c r="J9" s="8" t="s">
        <v>17</v>
      </c>
      <c r="K9" s="8" t="s">
        <v>18</v>
      </c>
      <c r="L9" s="8" t="s">
        <v>19</v>
      </c>
      <c r="M9" s="8" t="s">
        <v>20</v>
      </c>
      <c r="N9" s="8" t="s">
        <v>21</v>
      </c>
      <c r="O9" s="8" t="s">
        <v>22</v>
      </c>
      <c r="P9" s="9"/>
    </row>
    <row r="10" spans="2:20" s="10" customFormat="1" x14ac:dyDescent="0.25">
      <c r="B10" s="11" t="s">
        <v>23</v>
      </c>
      <c r="C10" s="12"/>
      <c r="D10" s="12"/>
      <c r="E10" s="12"/>
      <c r="F10" s="12"/>
      <c r="G10" s="12"/>
      <c r="H10" s="12"/>
      <c r="I10" s="12"/>
      <c r="J10" s="12"/>
      <c r="K10" s="12"/>
      <c r="L10" s="13"/>
      <c r="M10" s="13"/>
      <c r="N10" s="13"/>
      <c r="O10" s="14">
        <f t="shared" ref="O10:O19" si="0">SUM(C10:N10)</f>
        <v>0</v>
      </c>
      <c r="P10" s="9"/>
      <c r="Q10" s="9"/>
      <c r="R10" s="9"/>
    </row>
    <row r="11" spans="2:20" x14ac:dyDescent="0.25">
      <c r="B11" s="15" t="s">
        <v>24</v>
      </c>
      <c r="C11" s="16"/>
      <c r="D11" s="16"/>
      <c r="E11" s="16"/>
      <c r="F11" s="16"/>
      <c r="G11" s="16"/>
      <c r="H11" s="16"/>
      <c r="I11" s="16"/>
      <c r="J11" s="16"/>
      <c r="K11" s="16"/>
      <c r="L11" s="16">
        <v>31090</v>
      </c>
      <c r="M11" s="16">
        <v>31090</v>
      </c>
      <c r="N11" s="16">
        <v>31090</v>
      </c>
      <c r="O11" s="17">
        <f t="shared" si="0"/>
        <v>93270</v>
      </c>
      <c r="Q11"/>
      <c r="S11" s="18"/>
      <c r="T11" s="2"/>
    </row>
    <row r="12" spans="2:20" x14ac:dyDescent="0.25">
      <c r="B12" s="15" t="s">
        <v>25</v>
      </c>
      <c r="C12" s="16"/>
      <c r="D12" s="16"/>
      <c r="E12" s="16"/>
      <c r="F12" s="16"/>
      <c r="G12" s="16"/>
      <c r="H12" s="16"/>
      <c r="I12" s="16"/>
      <c r="J12" s="16"/>
      <c r="K12" s="16"/>
      <c r="L12" s="16">
        <v>11575</v>
      </c>
      <c r="M12" s="16">
        <v>11575</v>
      </c>
      <c r="N12" s="16">
        <v>11575</v>
      </c>
      <c r="O12" s="17">
        <f t="shared" si="0"/>
        <v>34725</v>
      </c>
      <c r="Q12"/>
      <c r="T12" s="2"/>
    </row>
    <row r="13" spans="2:20" x14ac:dyDescent="0.25">
      <c r="B13" s="15" t="s">
        <v>26</v>
      </c>
      <c r="C13" s="16"/>
      <c r="D13" s="16"/>
      <c r="E13" s="16"/>
      <c r="F13" s="16"/>
      <c r="G13" s="16"/>
      <c r="H13" s="16"/>
      <c r="I13" s="16"/>
      <c r="J13" s="16"/>
      <c r="K13" s="16"/>
      <c r="L13" s="16">
        <v>3470</v>
      </c>
      <c r="M13" s="16">
        <v>3470</v>
      </c>
      <c r="N13" s="16">
        <v>3470</v>
      </c>
      <c r="O13" s="17">
        <f t="shared" si="0"/>
        <v>10410</v>
      </c>
      <c r="Q13"/>
      <c r="T13" s="2"/>
    </row>
    <row r="14" spans="2:20" x14ac:dyDescent="0.25">
      <c r="B14" s="15" t="s">
        <v>27</v>
      </c>
      <c r="C14" s="16"/>
      <c r="D14" s="16"/>
      <c r="E14" s="16"/>
      <c r="F14" s="16"/>
      <c r="G14" s="16"/>
      <c r="H14" s="16"/>
      <c r="I14" s="16"/>
      <c r="J14" s="16"/>
      <c r="K14" s="16"/>
      <c r="L14" s="16">
        <v>4630</v>
      </c>
      <c r="M14" s="16">
        <v>4630</v>
      </c>
      <c r="N14" s="16">
        <v>4630</v>
      </c>
      <c r="O14" s="17">
        <f t="shared" si="0"/>
        <v>13890</v>
      </c>
      <c r="Q14"/>
    </row>
    <row r="15" spans="2:20" x14ac:dyDescent="0.25">
      <c r="B15" s="11" t="s">
        <v>28</v>
      </c>
      <c r="C15" s="13"/>
      <c r="D15" s="13"/>
      <c r="E15" s="13"/>
      <c r="F15" s="13"/>
      <c r="G15" s="13"/>
      <c r="H15" s="13"/>
      <c r="I15" s="13"/>
      <c r="J15" s="13"/>
      <c r="K15" s="13"/>
      <c r="L15" s="13"/>
      <c r="M15" s="13"/>
      <c r="N15" s="13"/>
      <c r="O15" s="14">
        <f t="shared" si="0"/>
        <v>0</v>
      </c>
      <c r="Q15"/>
    </row>
    <row r="16" spans="2:20" x14ac:dyDescent="0.25">
      <c r="B16" s="15" t="s">
        <v>29</v>
      </c>
      <c r="C16" s="16"/>
      <c r="D16" s="16"/>
      <c r="E16" s="16"/>
      <c r="F16" s="16"/>
      <c r="G16" s="16"/>
      <c r="H16" s="16"/>
      <c r="I16" s="16"/>
      <c r="J16" s="16"/>
      <c r="K16" s="16"/>
      <c r="L16" s="16"/>
      <c r="M16" s="16"/>
      <c r="N16" s="16"/>
      <c r="O16" s="17">
        <f t="shared" si="0"/>
        <v>0</v>
      </c>
      <c r="Q16"/>
    </row>
    <row r="17" spans="2:17" x14ac:dyDescent="0.25">
      <c r="B17" s="11" t="s">
        <v>30</v>
      </c>
      <c r="C17" s="13"/>
      <c r="D17" s="13"/>
      <c r="E17" s="13"/>
      <c r="F17" s="13"/>
      <c r="G17" s="13"/>
      <c r="H17" s="13"/>
      <c r="I17" s="13"/>
      <c r="J17" s="13"/>
      <c r="K17" s="13"/>
      <c r="L17" s="13"/>
      <c r="M17" s="13"/>
      <c r="N17" s="13"/>
      <c r="O17" s="14">
        <f t="shared" si="0"/>
        <v>0</v>
      </c>
      <c r="Q17"/>
    </row>
    <row r="18" spans="2:17" x14ac:dyDescent="0.25">
      <c r="B18" s="15" t="s">
        <v>31</v>
      </c>
      <c r="C18" s="19"/>
      <c r="D18" s="19"/>
      <c r="E18" s="19"/>
      <c r="F18" s="19"/>
      <c r="G18" s="19"/>
      <c r="H18" s="19"/>
      <c r="I18" s="19"/>
      <c r="J18" s="19"/>
      <c r="K18" s="19"/>
      <c r="L18" s="19"/>
      <c r="M18" s="19"/>
      <c r="N18" s="16">
        <v>10363.299999999999</v>
      </c>
      <c r="O18" s="17">
        <f t="shared" si="0"/>
        <v>10363.299999999999</v>
      </c>
      <c r="Q18"/>
    </row>
    <row r="19" spans="2:17" ht="15.75" thickBot="1" x14ac:dyDescent="0.3">
      <c r="B19" s="20" t="s">
        <v>32</v>
      </c>
      <c r="C19" s="21"/>
      <c r="D19" s="21"/>
      <c r="E19" s="21"/>
      <c r="F19" s="21"/>
      <c r="G19" s="21"/>
      <c r="H19" s="21"/>
      <c r="I19" s="21"/>
      <c r="J19" s="21"/>
      <c r="K19" s="21"/>
      <c r="L19" s="21"/>
      <c r="M19" s="21"/>
      <c r="N19" s="21"/>
      <c r="O19" s="22">
        <f t="shared" si="0"/>
        <v>0</v>
      </c>
      <c r="Q19"/>
    </row>
    <row r="20" spans="2:17" x14ac:dyDescent="0.25">
      <c r="B20" s="1" t="s">
        <v>33</v>
      </c>
      <c r="C20" s="2">
        <f>SUM(C10:C19)</f>
        <v>0</v>
      </c>
      <c r="D20" s="2">
        <f t="shared" ref="D20:O20" si="1">SUM(D10:D19)</f>
        <v>0</v>
      </c>
      <c r="E20" s="2">
        <f t="shared" si="1"/>
        <v>0</v>
      </c>
      <c r="F20" s="2">
        <f t="shared" si="1"/>
        <v>0</v>
      </c>
      <c r="G20" s="2">
        <f t="shared" si="1"/>
        <v>0</v>
      </c>
      <c r="H20" s="2">
        <f t="shared" si="1"/>
        <v>0</v>
      </c>
      <c r="I20" s="2">
        <f t="shared" si="1"/>
        <v>0</v>
      </c>
      <c r="J20" s="2">
        <f t="shared" si="1"/>
        <v>0</v>
      </c>
      <c r="K20" s="2">
        <f t="shared" si="1"/>
        <v>0</v>
      </c>
      <c r="L20" s="2">
        <f t="shared" si="1"/>
        <v>50765</v>
      </c>
      <c r="M20" s="2">
        <f t="shared" si="1"/>
        <v>50765</v>
      </c>
      <c r="N20" s="2">
        <f t="shared" si="1"/>
        <v>61128.3</v>
      </c>
      <c r="O20" s="23">
        <f t="shared" si="1"/>
        <v>162658.29999999999</v>
      </c>
      <c r="Q20" s="18"/>
    </row>
    <row r="21" spans="2:17" x14ac:dyDescent="0.25">
      <c r="C21" s="2"/>
      <c r="Q21"/>
    </row>
    <row r="22" spans="2:17" x14ac:dyDescent="0.25">
      <c r="C22" s="2"/>
      <c r="Q22"/>
    </row>
    <row r="23" spans="2:17" x14ac:dyDescent="0.25">
      <c r="B23" s="20" t="s">
        <v>34</v>
      </c>
      <c r="C23" s="24"/>
      <c r="D23" s="24"/>
      <c r="E23" s="24"/>
      <c r="F23" s="24"/>
      <c r="G23" s="24"/>
      <c r="H23" s="24"/>
      <c r="I23" s="24"/>
      <c r="J23" s="24"/>
      <c r="K23" s="24"/>
      <c r="L23" s="24"/>
      <c r="M23" s="24"/>
      <c r="N23" s="24"/>
      <c r="O23" s="25">
        <f t="shared" ref="O23:O26" si="2">SUM(C23:N23)</f>
        <v>0</v>
      </c>
      <c r="Q23"/>
    </row>
    <row r="24" spans="2:17" x14ac:dyDescent="0.25">
      <c r="B24" s="20" t="s">
        <v>35</v>
      </c>
      <c r="C24" s="24"/>
      <c r="D24" s="24"/>
      <c r="E24" s="24"/>
      <c r="F24" s="24"/>
      <c r="G24" s="24"/>
      <c r="H24" s="24"/>
      <c r="I24" s="24"/>
      <c r="J24" s="24"/>
      <c r="K24" s="24"/>
      <c r="L24" s="24"/>
      <c r="M24" s="24"/>
      <c r="N24" s="24"/>
      <c r="O24" s="25">
        <f t="shared" si="2"/>
        <v>0</v>
      </c>
      <c r="Q24"/>
    </row>
    <row r="25" spans="2:17" x14ac:dyDescent="0.25">
      <c r="B25" s="11" t="s">
        <v>36</v>
      </c>
      <c r="C25" s="13"/>
      <c r="D25" s="13"/>
      <c r="E25" s="13"/>
      <c r="F25" s="13"/>
      <c r="G25" s="13"/>
      <c r="H25" s="13"/>
      <c r="I25" s="13"/>
      <c r="J25" s="13"/>
      <c r="K25" s="13"/>
      <c r="L25" s="13"/>
      <c r="M25" s="13"/>
      <c r="N25" s="13"/>
      <c r="O25" s="14">
        <f t="shared" si="2"/>
        <v>0</v>
      </c>
      <c r="Q25"/>
    </row>
    <row r="26" spans="2:17" ht="15.75" thickBot="1" x14ac:dyDescent="0.3">
      <c r="B26" s="11" t="s">
        <v>37</v>
      </c>
      <c r="C26" s="26"/>
      <c r="D26" s="26"/>
      <c r="E26" s="26"/>
      <c r="F26" s="26"/>
      <c r="G26" s="26"/>
      <c r="H26" s="26"/>
      <c r="I26" s="26"/>
      <c r="J26" s="26"/>
      <c r="K26" s="26"/>
      <c r="L26" s="26"/>
      <c r="M26" s="26"/>
      <c r="N26" s="26"/>
      <c r="O26" s="27">
        <f t="shared" si="2"/>
        <v>0</v>
      </c>
      <c r="Q26"/>
    </row>
    <row r="27" spans="2:17" x14ac:dyDescent="0.25">
      <c r="B27" s="1" t="s">
        <v>38</v>
      </c>
      <c r="C27" s="17">
        <f>SUM(C23:C26)</f>
        <v>0</v>
      </c>
      <c r="D27" s="17">
        <f t="shared" ref="D27:O27" si="3">SUM(D23:D26)</f>
        <v>0</v>
      </c>
      <c r="E27" s="17">
        <f t="shared" si="3"/>
        <v>0</v>
      </c>
      <c r="F27" s="17">
        <f t="shared" si="3"/>
        <v>0</v>
      </c>
      <c r="G27" s="17">
        <f t="shared" si="3"/>
        <v>0</v>
      </c>
      <c r="H27" s="17">
        <f t="shared" si="3"/>
        <v>0</v>
      </c>
      <c r="I27" s="17">
        <f t="shared" si="3"/>
        <v>0</v>
      </c>
      <c r="J27" s="17">
        <f t="shared" si="3"/>
        <v>0</v>
      </c>
      <c r="K27" s="17">
        <f t="shared" si="3"/>
        <v>0</v>
      </c>
      <c r="L27" s="17">
        <f t="shared" si="3"/>
        <v>0</v>
      </c>
      <c r="M27" s="17">
        <f t="shared" si="3"/>
        <v>0</v>
      </c>
      <c r="N27" s="17">
        <f t="shared" si="3"/>
        <v>0</v>
      </c>
      <c r="O27" s="17">
        <f t="shared" si="3"/>
        <v>0</v>
      </c>
      <c r="Q27"/>
    </row>
    <row r="28" spans="2:17" x14ac:dyDescent="0.25">
      <c r="C28" s="2"/>
      <c r="Q28"/>
    </row>
    <row r="29" spans="2:17" x14ac:dyDescent="0.25">
      <c r="C29" s="2"/>
      <c r="Q29"/>
    </row>
    <row r="30" spans="2:17" ht="25.5" customHeight="1" x14ac:dyDescent="0.25">
      <c r="B30" s="28" t="s">
        <v>39</v>
      </c>
      <c r="C30" s="29">
        <f>+C20-C27</f>
        <v>0</v>
      </c>
      <c r="D30" s="29">
        <f t="shared" ref="D30:O30" si="4">+D20-D27</f>
        <v>0</v>
      </c>
      <c r="E30" s="29">
        <f t="shared" si="4"/>
        <v>0</v>
      </c>
      <c r="F30" s="29">
        <f t="shared" si="4"/>
        <v>0</v>
      </c>
      <c r="G30" s="29">
        <f t="shared" si="4"/>
        <v>0</v>
      </c>
      <c r="H30" s="29">
        <f t="shared" si="4"/>
        <v>0</v>
      </c>
      <c r="I30" s="29">
        <f t="shared" si="4"/>
        <v>0</v>
      </c>
      <c r="J30" s="29">
        <f t="shared" si="4"/>
        <v>0</v>
      </c>
      <c r="K30" s="29">
        <f t="shared" si="4"/>
        <v>0</v>
      </c>
      <c r="L30" s="29">
        <f t="shared" si="4"/>
        <v>50765</v>
      </c>
      <c r="M30" s="29">
        <f t="shared" si="4"/>
        <v>50765</v>
      </c>
      <c r="N30" s="29">
        <f t="shared" si="4"/>
        <v>61128.3</v>
      </c>
      <c r="O30" s="29">
        <f t="shared" si="4"/>
        <v>162658.29999999999</v>
      </c>
      <c r="Q30"/>
    </row>
    <row r="31" spans="2:17" ht="25.5" customHeight="1" x14ac:dyDescent="0.25">
      <c r="B31" s="28"/>
      <c r="C31" s="30"/>
      <c r="D31" s="30"/>
      <c r="E31" s="30"/>
      <c r="F31" s="30"/>
      <c r="G31" s="30"/>
      <c r="H31" s="30"/>
      <c r="I31" s="30"/>
      <c r="J31" s="30"/>
      <c r="K31" s="30"/>
      <c r="L31" s="30"/>
      <c r="M31" s="30"/>
      <c r="N31" s="30"/>
      <c r="O31" s="30"/>
      <c r="Q31"/>
    </row>
    <row r="32" spans="2:17" ht="21" customHeight="1" x14ac:dyDescent="0.25">
      <c r="B32" s="31" t="s">
        <v>40</v>
      </c>
      <c r="C32" s="2"/>
      <c r="Q32"/>
    </row>
    <row r="33" spans="2:17" ht="21" customHeight="1" x14ac:dyDescent="0.25">
      <c r="B33" s="31" t="s">
        <v>41</v>
      </c>
      <c r="C33" s="2"/>
      <c r="Q33"/>
    </row>
    <row r="34" spans="2:17" ht="15.75" x14ac:dyDescent="0.25">
      <c r="B34" s="31" t="s">
        <v>59</v>
      </c>
      <c r="C34" s="2"/>
      <c r="Q34"/>
    </row>
    <row r="35" spans="2:17" x14ac:dyDescent="0.25">
      <c r="C35" s="2"/>
      <c r="Q35"/>
    </row>
    <row r="36" spans="2:17" x14ac:dyDescent="0.25">
      <c r="C36" s="2"/>
      <c r="Q36"/>
    </row>
    <row r="37" spans="2:17" ht="15.75" x14ac:dyDescent="0.25">
      <c r="B37" s="4" t="s">
        <v>7</v>
      </c>
      <c r="C37" s="5" t="s">
        <v>42</v>
      </c>
      <c r="D37" s="6"/>
      <c r="E37" s="6"/>
      <c r="Q37"/>
    </row>
    <row r="38" spans="2:17" x14ac:dyDescent="0.25">
      <c r="B38" s="1"/>
      <c r="C38" s="7"/>
      <c r="Q38"/>
    </row>
    <row r="39" spans="2:17" x14ac:dyDescent="0.25">
      <c r="Q39"/>
    </row>
    <row r="40" spans="2:17" x14ac:dyDescent="0.25">
      <c r="B40" s="7" t="s">
        <v>9</v>
      </c>
      <c r="C40" s="32" t="s">
        <v>10</v>
      </c>
      <c r="D40" s="32" t="s">
        <v>11</v>
      </c>
      <c r="E40" s="32" t="s">
        <v>12</v>
      </c>
      <c r="F40" s="32" t="s">
        <v>13</v>
      </c>
      <c r="G40" s="32" t="s">
        <v>14</v>
      </c>
      <c r="H40" s="32" t="s">
        <v>15</v>
      </c>
      <c r="I40" s="32" t="s">
        <v>16</v>
      </c>
      <c r="J40" s="32" t="s">
        <v>17</v>
      </c>
      <c r="K40" s="32" t="s">
        <v>18</v>
      </c>
      <c r="L40" s="32" t="s">
        <v>19</v>
      </c>
      <c r="M40" s="32" t="s">
        <v>20</v>
      </c>
      <c r="N40" s="32" t="s">
        <v>21</v>
      </c>
      <c r="O40" s="32" t="s">
        <v>22</v>
      </c>
      <c r="Q40"/>
    </row>
    <row r="41" spans="2:17" x14ac:dyDescent="0.25">
      <c r="B41" s="11" t="s">
        <v>43</v>
      </c>
      <c r="C41" s="33"/>
      <c r="D41" s="33"/>
      <c r="E41" s="33"/>
      <c r="F41" s="33"/>
      <c r="G41" s="33"/>
      <c r="H41" s="33"/>
      <c r="I41" s="33"/>
      <c r="J41" s="33"/>
      <c r="K41" s="33"/>
      <c r="L41" s="33"/>
      <c r="M41" s="33"/>
      <c r="N41" s="33"/>
      <c r="O41" s="14">
        <f t="shared" ref="O41:O51" si="5">SUM(C41:N41)</f>
        <v>0</v>
      </c>
      <c r="Q41"/>
    </row>
    <row r="42" spans="2:17" x14ac:dyDescent="0.25">
      <c r="B42" s="15" t="s">
        <v>24</v>
      </c>
      <c r="C42" s="16">
        <v>31090</v>
      </c>
      <c r="D42" s="16">
        <v>31090</v>
      </c>
      <c r="E42" s="16">
        <v>31090</v>
      </c>
      <c r="F42" s="16">
        <v>31090</v>
      </c>
      <c r="G42" s="16">
        <v>31090</v>
      </c>
      <c r="H42" s="16">
        <v>31090</v>
      </c>
      <c r="I42" s="16">
        <v>31090</v>
      </c>
      <c r="J42" s="16">
        <v>31090</v>
      </c>
      <c r="K42" s="16">
        <v>31090</v>
      </c>
      <c r="L42" s="16">
        <v>31090</v>
      </c>
      <c r="M42" s="16">
        <v>31090</v>
      </c>
      <c r="N42" s="16">
        <v>31090</v>
      </c>
      <c r="O42" s="17">
        <f t="shared" si="5"/>
        <v>373080</v>
      </c>
      <c r="Q42"/>
    </row>
    <row r="43" spans="2:17" x14ac:dyDescent="0.25">
      <c r="B43" s="15" t="s">
        <v>25</v>
      </c>
      <c r="C43" s="16">
        <v>11575</v>
      </c>
      <c r="D43" s="16">
        <v>11575</v>
      </c>
      <c r="E43" s="16">
        <v>11575</v>
      </c>
      <c r="F43" s="16">
        <v>11575</v>
      </c>
      <c r="G43" s="16">
        <v>11575</v>
      </c>
      <c r="H43" s="16">
        <v>11575</v>
      </c>
      <c r="I43" s="16">
        <v>11575</v>
      </c>
      <c r="J43" s="16">
        <v>11575</v>
      </c>
      <c r="K43" s="16">
        <v>11575</v>
      </c>
      <c r="L43" s="16">
        <v>11575</v>
      </c>
      <c r="M43" s="16">
        <v>11575</v>
      </c>
      <c r="N43" s="16">
        <v>11575</v>
      </c>
      <c r="O43" s="17">
        <f t="shared" si="5"/>
        <v>138900</v>
      </c>
      <c r="Q43"/>
    </row>
    <row r="44" spans="2:17" x14ac:dyDescent="0.25">
      <c r="B44" s="15" t="s">
        <v>26</v>
      </c>
      <c r="C44" s="16">
        <v>3470</v>
      </c>
      <c r="D44" s="16">
        <v>3470</v>
      </c>
      <c r="E44" s="16">
        <v>3470</v>
      </c>
      <c r="F44" s="16">
        <v>3470</v>
      </c>
      <c r="G44" s="16">
        <v>3470</v>
      </c>
      <c r="H44" s="16">
        <v>3470</v>
      </c>
      <c r="I44" s="16">
        <v>3470</v>
      </c>
      <c r="J44" s="16">
        <v>3470</v>
      </c>
      <c r="K44" s="16">
        <v>3470</v>
      </c>
      <c r="L44" s="16">
        <v>3470</v>
      </c>
      <c r="M44" s="16">
        <v>3470</v>
      </c>
      <c r="N44" s="16">
        <v>3470</v>
      </c>
      <c r="O44" s="17">
        <f t="shared" si="5"/>
        <v>41640</v>
      </c>
      <c r="Q44"/>
    </row>
    <row r="45" spans="2:17" x14ac:dyDescent="0.25">
      <c r="B45" s="15" t="s">
        <v>27</v>
      </c>
      <c r="C45" s="16">
        <v>4630</v>
      </c>
      <c r="D45" s="16">
        <v>4630</v>
      </c>
      <c r="E45" s="16">
        <v>4630</v>
      </c>
      <c r="F45" s="16">
        <v>4630</v>
      </c>
      <c r="G45" s="16">
        <v>4630</v>
      </c>
      <c r="H45" s="16">
        <v>4630</v>
      </c>
      <c r="I45" s="16">
        <v>4630</v>
      </c>
      <c r="J45" s="16">
        <v>4630</v>
      </c>
      <c r="K45" s="16">
        <v>4630</v>
      </c>
      <c r="L45" s="16">
        <v>4630</v>
      </c>
      <c r="M45" s="16">
        <v>4630</v>
      </c>
      <c r="N45" s="16">
        <v>4630</v>
      </c>
      <c r="O45" s="17">
        <f t="shared" si="5"/>
        <v>55560</v>
      </c>
      <c r="Q45"/>
    </row>
    <row r="46" spans="2:17" x14ac:dyDescent="0.25">
      <c r="B46" s="11" t="s">
        <v>44</v>
      </c>
      <c r="C46" s="13">
        <v>0</v>
      </c>
      <c r="D46" s="13">
        <v>0</v>
      </c>
      <c r="E46" s="13">
        <v>0</v>
      </c>
      <c r="F46" s="13">
        <v>0</v>
      </c>
      <c r="G46" s="13">
        <v>0</v>
      </c>
      <c r="H46" s="13">
        <v>0</v>
      </c>
      <c r="I46" s="13"/>
      <c r="J46" s="13">
        <v>0</v>
      </c>
      <c r="K46" s="13">
        <v>0</v>
      </c>
      <c r="L46" s="13">
        <v>0</v>
      </c>
      <c r="M46" s="13">
        <v>0</v>
      </c>
      <c r="N46" s="13"/>
      <c r="O46" s="14">
        <f t="shared" ref="O46" si="6">SUM(C46:N46)</f>
        <v>0</v>
      </c>
      <c r="Q46"/>
    </row>
    <row r="47" spans="2:17" x14ac:dyDescent="0.25">
      <c r="B47" s="15" t="s">
        <v>29</v>
      </c>
      <c r="C47" s="16"/>
      <c r="D47" s="16"/>
      <c r="E47" s="16"/>
      <c r="F47" s="16"/>
      <c r="G47" s="16"/>
      <c r="H47" s="16"/>
      <c r="I47" s="16">
        <v>10363.299999999999</v>
      </c>
      <c r="J47" s="16"/>
      <c r="K47" s="16"/>
      <c r="L47" s="16"/>
      <c r="M47" s="16"/>
      <c r="N47" s="16">
        <v>10363.299999999999</v>
      </c>
      <c r="O47" s="17">
        <f t="shared" si="5"/>
        <v>20726.599999999999</v>
      </c>
      <c r="Q47"/>
    </row>
    <row r="48" spans="2:17" x14ac:dyDescent="0.25">
      <c r="B48" s="11" t="s">
        <v>30</v>
      </c>
      <c r="C48" s="13"/>
      <c r="D48" s="13"/>
      <c r="E48" s="13"/>
      <c r="F48" s="13"/>
      <c r="G48" s="13"/>
      <c r="H48" s="13"/>
      <c r="I48" s="13"/>
      <c r="J48" s="13"/>
      <c r="K48" s="13"/>
      <c r="L48" s="13"/>
      <c r="M48" s="13"/>
      <c r="N48" s="13"/>
      <c r="O48" s="14">
        <f t="shared" si="5"/>
        <v>0</v>
      </c>
      <c r="Q48"/>
    </row>
    <row r="49" spans="2:15" x14ac:dyDescent="0.25">
      <c r="B49" s="15" t="s">
        <v>31</v>
      </c>
      <c r="C49" s="19"/>
      <c r="D49" s="19"/>
      <c r="E49" s="19"/>
      <c r="F49" s="19"/>
      <c r="G49" s="19"/>
      <c r="H49" s="19"/>
      <c r="I49" s="19"/>
      <c r="J49" s="19"/>
      <c r="K49" s="19"/>
      <c r="L49" s="19"/>
      <c r="M49" s="19">
        <v>20726.599999999999</v>
      </c>
      <c r="N49" s="19">
        <v>20726.599999999999</v>
      </c>
      <c r="O49" s="17">
        <f t="shared" si="5"/>
        <v>41453.199999999997</v>
      </c>
    </row>
    <row r="50" spans="2:15" ht="15.75" thickBot="1" x14ac:dyDescent="0.3">
      <c r="B50" s="20" t="s">
        <v>32</v>
      </c>
      <c r="C50" s="21"/>
      <c r="D50" s="21"/>
      <c r="E50" s="21"/>
      <c r="F50" s="21"/>
      <c r="G50" s="21"/>
      <c r="H50" s="21"/>
      <c r="I50" s="21"/>
      <c r="J50" s="21"/>
      <c r="K50" s="21"/>
      <c r="L50" s="21"/>
      <c r="M50" s="21"/>
      <c r="N50" s="21"/>
      <c r="O50" s="22">
        <f t="shared" si="5"/>
        <v>0</v>
      </c>
    </row>
    <row r="51" spans="2:15" x14ac:dyDescent="0.25">
      <c r="C51" s="23">
        <f>SUM(C41:C50)</f>
        <v>50765</v>
      </c>
      <c r="D51" s="23">
        <f t="shared" ref="D51:N51" si="7">SUM(D41:D50)</f>
        <v>50765</v>
      </c>
      <c r="E51" s="23">
        <f t="shared" si="7"/>
        <v>50765</v>
      </c>
      <c r="F51" s="23">
        <f t="shared" si="7"/>
        <v>50765</v>
      </c>
      <c r="G51" s="23">
        <f t="shared" si="7"/>
        <v>50765</v>
      </c>
      <c r="H51" s="23">
        <f t="shared" si="7"/>
        <v>50765</v>
      </c>
      <c r="I51" s="23">
        <f t="shared" si="7"/>
        <v>61128.3</v>
      </c>
      <c r="J51" s="23">
        <f t="shared" si="7"/>
        <v>50765</v>
      </c>
      <c r="K51" s="23">
        <f t="shared" si="7"/>
        <v>50765</v>
      </c>
      <c r="L51" s="23">
        <f t="shared" si="7"/>
        <v>50765</v>
      </c>
      <c r="M51" s="23">
        <f t="shared" si="7"/>
        <v>71491.600000000006</v>
      </c>
      <c r="N51" s="23">
        <f t="shared" si="7"/>
        <v>81854.899999999994</v>
      </c>
      <c r="O51" s="17">
        <f t="shared" si="5"/>
        <v>671359.8</v>
      </c>
    </row>
    <row r="52" spans="2:15" x14ac:dyDescent="0.25">
      <c r="C52" s="2"/>
    </row>
    <row r="53" spans="2:15" x14ac:dyDescent="0.25">
      <c r="C53" s="2"/>
    </row>
    <row r="54" spans="2:15" x14ac:dyDescent="0.25">
      <c r="B54" s="20" t="s">
        <v>34</v>
      </c>
      <c r="C54" s="34"/>
      <c r="D54" s="34"/>
      <c r="E54" s="34"/>
      <c r="F54" s="34"/>
      <c r="G54" s="34"/>
      <c r="H54" s="34"/>
      <c r="I54" s="34"/>
      <c r="J54" s="34"/>
      <c r="K54" s="34"/>
      <c r="L54" s="34"/>
      <c r="M54" s="34"/>
      <c r="N54" s="34"/>
      <c r="O54" s="25">
        <f>SUM(C54:N54)</f>
        <v>0</v>
      </c>
    </row>
    <row r="55" spans="2:15" x14ac:dyDescent="0.25">
      <c r="B55" s="20" t="s">
        <v>35</v>
      </c>
      <c r="C55" s="34"/>
      <c r="D55" s="34"/>
      <c r="E55" s="34"/>
      <c r="F55" s="34"/>
      <c r="G55" s="34"/>
      <c r="H55" s="34"/>
      <c r="I55" s="34"/>
      <c r="J55" s="34"/>
      <c r="K55" s="34"/>
      <c r="L55" s="34"/>
      <c r="M55" s="34"/>
      <c r="N55" s="34"/>
      <c r="O55" s="25">
        <f t="shared" ref="O55:O57" si="8">SUM(C55:N55)</f>
        <v>0</v>
      </c>
    </row>
    <row r="56" spans="2:15" x14ac:dyDescent="0.25">
      <c r="B56" s="11" t="s">
        <v>36</v>
      </c>
      <c r="C56" s="13">
        <f>C41*12%</f>
        <v>0</v>
      </c>
      <c r="D56" s="13">
        <f t="shared" ref="D56:N56" si="9">D41*12%</f>
        <v>0</v>
      </c>
      <c r="E56" s="13">
        <f t="shared" si="9"/>
        <v>0</v>
      </c>
      <c r="F56" s="13">
        <f t="shared" si="9"/>
        <v>0</v>
      </c>
      <c r="G56" s="13">
        <f t="shared" si="9"/>
        <v>0</v>
      </c>
      <c r="H56" s="13">
        <f t="shared" si="9"/>
        <v>0</v>
      </c>
      <c r="I56" s="13">
        <f t="shared" si="9"/>
        <v>0</v>
      </c>
      <c r="J56" s="13">
        <f t="shared" si="9"/>
        <v>0</v>
      </c>
      <c r="K56" s="13">
        <f t="shared" si="9"/>
        <v>0</v>
      </c>
      <c r="L56" s="13">
        <f t="shared" si="9"/>
        <v>0</v>
      </c>
      <c r="M56" s="13">
        <f t="shared" si="9"/>
        <v>0</v>
      </c>
      <c r="N56" s="13">
        <f t="shared" si="9"/>
        <v>0</v>
      </c>
      <c r="O56" s="14">
        <f t="shared" si="8"/>
        <v>0</v>
      </c>
    </row>
    <row r="57" spans="2:15" ht="15.75" thickBot="1" x14ac:dyDescent="0.3">
      <c r="B57" s="11" t="s">
        <v>37</v>
      </c>
      <c r="C57" s="26">
        <f>C41*3%</f>
        <v>0</v>
      </c>
      <c r="D57" s="26">
        <f t="shared" ref="D57:N57" si="10">D41*3%</f>
        <v>0</v>
      </c>
      <c r="E57" s="26">
        <f t="shared" si="10"/>
        <v>0</v>
      </c>
      <c r="F57" s="26">
        <f t="shared" si="10"/>
        <v>0</v>
      </c>
      <c r="G57" s="26">
        <f t="shared" si="10"/>
        <v>0</v>
      </c>
      <c r="H57" s="26">
        <f t="shared" si="10"/>
        <v>0</v>
      </c>
      <c r="I57" s="26">
        <f t="shared" si="10"/>
        <v>0</v>
      </c>
      <c r="J57" s="26">
        <f t="shared" si="10"/>
        <v>0</v>
      </c>
      <c r="K57" s="26">
        <f t="shared" si="10"/>
        <v>0</v>
      </c>
      <c r="L57" s="26">
        <f t="shared" si="10"/>
        <v>0</v>
      </c>
      <c r="M57" s="26">
        <f t="shared" si="10"/>
        <v>0</v>
      </c>
      <c r="N57" s="26">
        <f t="shared" si="10"/>
        <v>0</v>
      </c>
      <c r="O57" s="27">
        <f t="shared" si="8"/>
        <v>0</v>
      </c>
    </row>
    <row r="58" spans="2:15" x14ac:dyDescent="0.25">
      <c r="B58" s="1" t="s">
        <v>38</v>
      </c>
      <c r="C58" s="17">
        <f>SUM(C54:C57)</f>
        <v>0</v>
      </c>
      <c r="D58" s="17">
        <f t="shared" ref="D58:N58" si="11">SUM(D54:D57)</f>
        <v>0</v>
      </c>
      <c r="E58" s="17">
        <f t="shared" si="11"/>
        <v>0</v>
      </c>
      <c r="F58" s="17">
        <f t="shared" si="11"/>
        <v>0</v>
      </c>
      <c r="G58" s="17">
        <f t="shared" si="11"/>
        <v>0</v>
      </c>
      <c r="H58" s="17">
        <f t="shared" si="11"/>
        <v>0</v>
      </c>
      <c r="I58" s="17">
        <f t="shared" si="11"/>
        <v>0</v>
      </c>
      <c r="J58" s="17">
        <f t="shared" si="11"/>
        <v>0</v>
      </c>
      <c r="K58" s="17">
        <f t="shared" si="11"/>
        <v>0</v>
      </c>
      <c r="L58" s="17">
        <f t="shared" si="11"/>
        <v>0</v>
      </c>
      <c r="M58" s="17">
        <f t="shared" si="11"/>
        <v>0</v>
      </c>
      <c r="N58" s="17">
        <f t="shared" si="11"/>
        <v>0</v>
      </c>
      <c r="O58" s="17">
        <f>SUM(O54:O57)</f>
        <v>0</v>
      </c>
    </row>
    <row r="59" spans="2:15" x14ac:dyDescent="0.25">
      <c r="B59" s="15"/>
      <c r="C59" s="16"/>
      <c r="D59" s="16"/>
      <c r="E59" s="16"/>
      <c r="F59" s="16"/>
      <c r="G59" s="16"/>
      <c r="H59" s="16"/>
      <c r="I59" s="16"/>
      <c r="J59" s="16"/>
      <c r="K59" s="16"/>
      <c r="L59" s="16"/>
      <c r="M59" s="16"/>
      <c r="N59" s="16"/>
      <c r="O59" s="17"/>
    </row>
    <row r="60" spans="2:15" x14ac:dyDescent="0.25">
      <c r="B60" s="15"/>
      <c r="C60" s="16"/>
      <c r="D60" s="16"/>
      <c r="E60" s="16"/>
      <c r="F60" s="16"/>
      <c r="G60" s="16"/>
      <c r="H60" s="16"/>
      <c r="I60" s="16"/>
      <c r="J60" s="16"/>
      <c r="K60" s="16"/>
      <c r="L60" s="16"/>
      <c r="M60" s="16"/>
      <c r="N60" s="16"/>
      <c r="O60" s="17"/>
    </row>
    <row r="61" spans="2:15" x14ac:dyDescent="0.25">
      <c r="B61" s="28" t="s">
        <v>39</v>
      </c>
      <c r="C61" s="29">
        <f>+C51-C58</f>
        <v>50765</v>
      </c>
      <c r="D61" s="29">
        <f t="shared" ref="D61:O61" si="12">+D51-D58</f>
        <v>50765</v>
      </c>
      <c r="E61" s="29">
        <f t="shared" si="12"/>
        <v>50765</v>
      </c>
      <c r="F61" s="29">
        <f t="shared" si="12"/>
        <v>50765</v>
      </c>
      <c r="G61" s="29">
        <f t="shared" si="12"/>
        <v>50765</v>
      </c>
      <c r="H61" s="29">
        <f t="shared" si="12"/>
        <v>50765</v>
      </c>
      <c r="I61" s="29">
        <f t="shared" si="12"/>
        <v>61128.3</v>
      </c>
      <c r="J61" s="29">
        <f t="shared" si="12"/>
        <v>50765</v>
      </c>
      <c r="K61" s="29">
        <f t="shared" si="12"/>
        <v>50765</v>
      </c>
      <c r="L61" s="29">
        <f t="shared" si="12"/>
        <v>50765</v>
      </c>
      <c r="M61" s="29">
        <f t="shared" si="12"/>
        <v>71491.600000000006</v>
      </c>
      <c r="N61" s="29">
        <f t="shared" si="12"/>
        <v>81854.899999999994</v>
      </c>
      <c r="O61" s="29">
        <f t="shared" si="12"/>
        <v>671359.8</v>
      </c>
    </row>
    <row r="62" spans="2:15" x14ac:dyDescent="0.25">
      <c r="C62" s="2"/>
    </row>
    <row r="63" spans="2:15" ht="15.75" x14ac:dyDescent="0.25">
      <c r="B63" s="31" t="s">
        <v>40</v>
      </c>
      <c r="C63" s="2"/>
    </row>
    <row r="64" spans="2:15" ht="15.75" x14ac:dyDescent="0.25">
      <c r="B64" s="31" t="s">
        <v>41</v>
      </c>
      <c r="C64" s="2"/>
    </row>
    <row r="68" spans="2:15" ht="19.5" customHeight="1" x14ac:dyDescent="0.25">
      <c r="B68" s="4" t="s">
        <v>7</v>
      </c>
      <c r="C68" s="5" t="s">
        <v>45</v>
      </c>
      <c r="D68" s="6"/>
      <c r="E68" s="6"/>
    </row>
    <row r="69" spans="2:15" x14ac:dyDescent="0.25">
      <c r="B69" s="1"/>
      <c r="C69" s="7"/>
    </row>
    <row r="71" spans="2:15" x14ac:dyDescent="0.25">
      <c r="B71" s="7" t="s">
        <v>9</v>
      </c>
      <c r="C71" s="32" t="s">
        <v>10</v>
      </c>
      <c r="D71" s="32" t="s">
        <v>11</v>
      </c>
      <c r="E71" s="32" t="s">
        <v>12</v>
      </c>
      <c r="F71" s="32" t="s">
        <v>13</v>
      </c>
      <c r="G71" s="32" t="s">
        <v>14</v>
      </c>
      <c r="H71" s="32" t="s">
        <v>15</v>
      </c>
      <c r="I71" s="32" t="s">
        <v>16</v>
      </c>
      <c r="J71" s="32" t="s">
        <v>17</v>
      </c>
      <c r="K71" s="32" t="s">
        <v>18</v>
      </c>
      <c r="L71" s="32" t="s">
        <v>19</v>
      </c>
      <c r="M71" s="32" t="s">
        <v>20</v>
      </c>
      <c r="N71" s="32" t="s">
        <v>21</v>
      </c>
      <c r="O71" s="32" t="s">
        <v>22</v>
      </c>
    </row>
    <row r="72" spans="2:15" x14ac:dyDescent="0.25">
      <c r="B72" s="15" t="s">
        <v>23</v>
      </c>
      <c r="C72" s="33"/>
      <c r="D72" s="33"/>
      <c r="E72" s="33"/>
      <c r="F72" s="33"/>
      <c r="G72" s="33"/>
      <c r="H72" s="12"/>
      <c r="I72" s="33"/>
      <c r="J72" s="33"/>
      <c r="K72" s="13"/>
      <c r="L72" s="13"/>
      <c r="M72" s="13"/>
      <c r="N72" s="13"/>
      <c r="O72" s="14">
        <f t="shared" ref="O72:O78" si="13">SUM(C72:N72)</f>
        <v>0</v>
      </c>
    </row>
    <row r="73" spans="2:15" x14ac:dyDescent="0.25">
      <c r="B73" s="15" t="s">
        <v>24</v>
      </c>
      <c r="C73" s="16">
        <v>31090</v>
      </c>
      <c r="D73" s="16">
        <v>31090</v>
      </c>
      <c r="E73" s="16">
        <v>31090</v>
      </c>
      <c r="F73" s="16">
        <v>31090</v>
      </c>
      <c r="G73" s="16">
        <v>31090</v>
      </c>
      <c r="H73" s="16"/>
      <c r="I73" s="16"/>
      <c r="J73" s="16"/>
      <c r="K73" s="16"/>
      <c r="L73" s="16"/>
      <c r="M73" s="16"/>
      <c r="N73" s="16"/>
      <c r="O73" s="17">
        <f t="shared" si="13"/>
        <v>155450</v>
      </c>
    </row>
    <row r="74" spans="2:15" x14ac:dyDescent="0.25">
      <c r="B74" s="15" t="s">
        <v>25</v>
      </c>
      <c r="C74" s="16">
        <v>19675</v>
      </c>
      <c r="D74" s="16">
        <v>19675</v>
      </c>
      <c r="E74" s="16">
        <v>19675</v>
      </c>
      <c r="F74" s="16">
        <v>19675</v>
      </c>
      <c r="G74" s="16">
        <v>19675</v>
      </c>
      <c r="H74" s="16"/>
      <c r="I74" s="16"/>
      <c r="J74" s="16"/>
      <c r="K74" s="16"/>
      <c r="L74" s="16"/>
      <c r="M74" s="16"/>
      <c r="N74" s="16"/>
      <c r="O74" s="17">
        <f t="shared" si="13"/>
        <v>98375</v>
      </c>
    </row>
    <row r="75" spans="2:15" x14ac:dyDescent="0.25">
      <c r="B75" s="15" t="s">
        <v>46</v>
      </c>
      <c r="C75" s="13"/>
      <c r="D75" s="13"/>
      <c r="E75" s="13"/>
      <c r="F75" s="13"/>
      <c r="G75" s="13"/>
      <c r="H75" s="13"/>
      <c r="I75" s="13"/>
      <c r="J75" s="13"/>
      <c r="K75" s="13"/>
      <c r="L75" s="13"/>
      <c r="M75" s="13"/>
      <c r="N75" s="13"/>
      <c r="O75" s="14"/>
    </row>
    <row r="76" spans="2:15" x14ac:dyDescent="0.25">
      <c r="B76" s="15" t="s">
        <v>29</v>
      </c>
      <c r="C76" s="16"/>
      <c r="D76" s="16"/>
      <c r="E76" s="16"/>
      <c r="F76" s="16"/>
      <c r="G76" s="16"/>
      <c r="H76" s="16"/>
      <c r="I76" s="35"/>
      <c r="J76" s="35"/>
      <c r="K76" s="35"/>
      <c r="L76" s="35"/>
      <c r="M76" s="35"/>
      <c r="N76" s="35"/>
      <c r="O76" s="36">
        <f t="shared" si="13"/>
        <v>0</v>
      </c>
    </row>
    <row r="77" spans="2:15" x14ac:dyDescent="0.25">
      <c r="B77" s="15" t="s">
        <v>30</v>
      </c>
      <c r="C77" s="13"/>
      <c r="D77" s="13"/>
      <c r="E77" s="13"/>
      <c r="F77" s="13"/>
      <c r="G77" s="13"/>
      <c r="H77" s="13"/>
      <c r="I77" s="13"/>
      <c r="J77" s="13"/>
      <c r="K77" s="13"/>
      <c r="L77" s="13"/>
      <c r="M77" s="13"/>
      <c r="N77" s="13"/>
      <c r="O77" s="14"/>
    </row>
    <row r="78" spans="2:15" x14ac:dyDescent="0.25">
      <c r="B78" s="15" t="s">
        <v>31</v>
      </c>
      <c r="C78" s="19"/>
      <c r="D78" s="19"/>
      <c r="E78" s="19"/>
      <c r="F78" s="19"/>
      <c r="G78" s="19"/>
      <c r="H78" s="19"/>
      <c r="I78" s="19"/>
      <c r="J78" s="19"/>
      <c r="K78" s="19"/>
      <c r="L78" s="19"/>
      <c r="M78" s="37"/>
      <c r="N78" s="37"/>
      <c r="O78" s="38">
        <f t="shared" si="13"/>
        <v>0</v>
      </c>
    </row>
    <row r="79" spans="2:15" ht="15.75" thickBot="1" x14ac:dyDescent="0.3">
      <c r="B79" s="15" t="s">
        <v>32</v>
      </c>
      <c r="C79" s="21"/>
      <c r="D79" s="21"/>
      <c r="E79" s="21"/>
      <c r="F79" s="21"/>
      <c r="G79" s="21"/>
      <c r="H79" s="21"/>
      <c r="I79" s="21"/>
      <c r="J79" s="21"/>
      <c r="K79" s="21"/>
      <c r="L79" s="21"/>
      <c r="M79" s="21"/>
      <c r="N79" s="21"/>
      <c r="O79" s="22"/>
    </row>
    <row r="80" spans="2:15" x14ac:dyDescent="0.25">
      <c r="C80" s="23">
        <f>SUM(C72:C79)</f>
        <v>50765</v>
      </c>
      <c r="D80" s="23">
        <f t="shared" ref="D80:O80" si="14">SUM(D72:D79)</f>
        <v>50765</v>
      </c>
      <c r="E80" s="23">
        <f t="shared" si="14"/>
        <v>50765</v>
      </c>
      <c r="F80" s="23">
        <f t="shared" si="14"/>
        <v>50765</v>
      </c>
      <c r="G80" s="23">
        <f t="shared" si="14"/>
        <v>50765</v>
      </c>
      <c r="H80" s="23">
        <f t="shared" si="14"/>
        <v>0</v>
      </c>
      <c r="I80" s="23">
        <f t="shared" si="14"/>
        <v>0</v>
      </c>
      <c r="J80" s="23">
        <f t="shared" si="14"/>
        <v>0</v>
      </c>
      <c r="K80" s="23">
        <f t="shared" si="14"/>
        <v>0</v>
      </c>
      <c r="L80" s="23">
        <f t="shared" si="14"/>
        <v>0</v>
      </c>
      <c r="M80" s="23">
        <f t="shared" si="14"/>
        <v>0</v>
      </c>
      <c r="N80" s="23">
        <f t="shared" si="14"/>
        <v>0</v>
      </c>
      <c r="O80" s="23">
        <f t="shared" si="14"/>
        <v>253825</v>
      </c>
    </row>
    <row r="81" spans="2:15" x14ac:dyDescent="0.25">
      <c r="C81" s="2"/>
    </row>
    <row r="82" spans="2:15" x14ac:dyDescent="0.25">
      <c r="C82" s="2"/>
    </row>
    <row r="83" spans="2:15" x14ac:dyDescent="0.25">
      <c r="C83" s="2"/>
    </row>
    <row r="84" spans="2:15" x14ac:dyDescent="0.25">
      <c r="B84" s="15" t="s">
        <v>34</v>
      </c>
      <c r="C84" s="34">
        <v>0</v>
      </c>
      <c r="D84" s="34">
        <v>0</v>
      </c>
      <c r="E84" s="34"/>
      <c r="F84" s="34"/>
      <c r="G84" s="34"/>
      <c r="H84" s="34"/>
      <c r="I84" s="34"/>
      <c r="J84" s="34"/>
      <c r="K84" s="34"/>
      <c r="L84" s="34"/>
      <c r="M84" s="34"/>
      <c r="N84" s="34"/>
      <c r="O84" s="25">
        <f>SUM(C84:N84)</f>
        <v>0</v>
      </c>
    </row>
    <row r="85" spans="2:15" x14ac:dyDescent="0.25">
      <c r="B85" s="15" t="s">
        <v>35</v>
      </c>
      <c r="C85" s="34"/>
      <c r="D85" s="34"/>
      <c r="E85" s="34"/>
      <c r="F85" s="34"/>
      <c r="G85" s="34"/>
      <c r="H85" s="34"/>
      <c r="I85" s="34"/>
      <c r="J85" s="34"/>
      <c r="K85" s="34"/>
      <c r="L85" s="34"/>
      <c r="M85" s="34"/>
      <c r="N85" s="34"/>
      <c r="O85" s="25"/>
    </row>
    <row r="86" spans="2:15" x14ac:dyDescent="0.25">
      <c r="B86" s="15" t="s">
        <v>36</v>
      </c>
      <c r="C86" s="39">
        <f t="shared" ref="C86:N86" si="15">C72*12%</f>
        <v>0</v>
      </c>
      <c r="D86" s="39">
        <f t="shared" si="15"/>
        <v>0</v>
      </c>
      <c r="E86" s="39">
        <f t="shared" si="15"/>
        <v>0</v>
      </c>
      <c r="F86" s="39">
        <f t="shared" si="15"/>
        <v>0</v>
      </c>
      <c r="G86" s="39">
        <f t="shared" si="15"/>
        <v>0</v>
      </c>
      <c r="H86" s="39">
        <f t="shared" si="15"/>
        <v>0</v>
      </c>
      <c r="I86" s="39">
        <f t="shared" si="15"/>
        <v>0</v>
      </c>
      <c r="J86" s="39">
        <f t="shared" si="15"/>
        <v>0</v>
      </c>
      <c r="K86" s="39">
        <f t="shared" si="15"/>
        <v>0</v>
      </c>
      <c r="L86" s="39">
        <f t="shared" si="15"/>
        <v>0</v>
      </c>
      <c r="M86" s="39">
        <f t="shared" si="15"/>
        <v>0</v>
      </c>
      <c r="N86" s="39">
        <f t="shared" si="15"/>
        <v>0</v>
      </c>
      <c r="O86" s="14">
        <f>SUM(C86:N86)</f>
        <v>0</v>
      </c>
    </row>
    <row r="87" spans="2:15" ht="15.75" thickBot="1" x14ac:dyDescent="0.3">
      <c r="B87" s="15" t="s">
        <v>37</v>
      </c>
      <c r="C87" s="40">
        <f t="shared" ref="C87:N87" si="16">C72*3%</f>
        <v>0</v>
      </c>
      <c r="D87" s="40">
        <f t="shared" si="16"/>
        <v>0</v>
      </c>
      <c r="E87" s="40">
        <f t="shared" si="16"/>
        <v>0</v>
      </c>
      <c r="F87" s="40">
        <f t="shared" si="16"/>
        <v>0</v>
      </c>
      <c r="G87" s="40">
        <f t="shared" si="16"/>
        <v>0</v>
      </c>
      <c r="H87" s="40">
        <f t="shared" si="16"/>
        <v>0</v>
      </c>
      <c r="I87" s="40">
        <f t="shared" si="16"/>
        <v>0</v>
      </c>
      <c r="J87" s="40">
        <f t="shared" si="16"/>
        <v>0</v>
      </c>
      <c r="K87" s="40">
        <f t="shared" si="16"/>
        <v>0</v>
      </c>
      <c r="L87" s="40">
        <f t="shared" si="16"/>
        <v>0</v>
      </c>
      <c r="M87" s="40">
        <f t="shared" si="16"/>
        <v>0</v>
      </c>
      <c r="N87" s="40">
        <f t="shared" si="16"/>
        <v>0</v>
      </c>
      <c r="O87" s="27">
        <f>SUM(C87:N87)</f>
        <v>0</v>
      </c>
    </row>
    <row r="88" spans="2:15" x14ac:dyDescent="0.25">
      <c r="C88" s="23">
        <f t="shared" ref="C88:O88" si="17">SUM(C84:C87)</f>
        <v>0</v>
      </c>
      <c r="D88" s="23">
        <f t="shared" si="17"/>
        <v>0</v>
      </c>
      <c r="E88" s="23">
        <f t="shared" si="17"/>
        <v>0</v>
      </c>
      <c r="F88" s="23">
        <f t="shared" si="17"/>
        <v>0</v>
      </c>
      <c r="G88" s="23">
        <f t="shared" si="17"/>
        <v>0</v>
      </c>
      <c r="H88" s="23">
        <f t="shared" si="17"/>
        <v>0</v>
      </c>
      <c r="I88" s="23">
        <f t="shared" si="17"/>
        <v>0</v>
      </c>
      <c r="J88" s="23">
        <f t="shared" si="17"/>
        <v>0</v>
      </c>
      <c r="K88" s="23">
        <f t="shared" si="17"/>
        <v>0</v>
      </c>
      <c r="L88" s="23">
        <f t="shared" si="17"/>
        <v>0</v>
      </c>
      <c r="M88" s="23">
        <f t="shared" si="17"/>
        <v>0</v>
      </c>
      <c r="N88" s="23">
        <f t="shared" si="17"/>
        <v>0</v>
      </c>
      <c r="O88" s="23">
        <f t="shared" si="17"/>
        <v>0</v>
      </c>
    </row>
    <row r="89" spans="2:15" x14ac:dyDescent="0.25">
      <c r="C89" s="2"/>
    </row>
    <row r="90" spans="2:15" x14ac:dyDescent="0.25">
      <c r="C90" s="2"/>
    </row>
    <row r="91" spans="2:15" x14ac:dyDescent="0.25">
      <c r="B91" s="41" t="s">
        <v>39</v>
      </c>
      <c r="C91" s="29">
        <f t="shared" ref="C91:O91" si="18">+C80-C88</f>
        <v>50765</v>
      </c>
      <c r="D91" s="29">
        <f t="shared" si="18"/>
        <v>50765</v>
      </c>
      <c r="E91" s="29">
        <f t="shared" si="18"/>
        <v>50765</v>
      </c>
      <c r="F91" s="29">
        <f t="shared" si="18"/>
        <v>50765</v>
      </c>
      <c r="G91" s="29">
        <f t="shared" si="18"/>
        <v>50765</v>
      </c>
      <c r="H91" s="29">
        <f t="shared" si="18"/>
        <v>0</v>
      </c>
      <c r="I91" s="29">
        <f t="shared" si="18"/>
        <v>0</v>
      </c>
      <c r="J91" s="29">
        <f t="shared" si="18"/>
        <v>0</v>
      </c>
      <c r="K91" s="29">
        <f t="shared" si="18"/>
        <v>0</v>
      </c>
      <c r="L91" s="29">
        <f t="shared" si="18"/>
        <v>0</v>
      </c>
      <c r="M91" s="29">
        <f t="shared" si="18"/>
        <v>0</v>
      </c>
      <c r="N91" s="29">
        <f t="shared" si="18"/>
        <v>0</v>
      </c>
      <c r="O91" s="29">
        <f t="shared" si="18"/>
        <v>253825</v>
      </c>
    </row>
    <row r="92" spans="2:15" x14ac:dyDescent="0.25">
      <c r="C92" s="2"/>
    </row>
    <row r="93" spans="2:15" x14ac:dyDescent="0.25">
      <c r="C93" s="2"/>
    </row>
    <row r="94" spans="2:15" ht="15.75" x14ac:dyDescent="0.25">
      <c r="B94" s="31" t="s">
        <v>40</v>
      </c>
      <c r="C94" s="3"/>
    </row>
    <row r="95" spans="2:15" ht="15.75" x14ac:dyDescent="0.25">
      <c r="B95" s="31" t="s">
        <v>41</v>
      </c>
      <c r="C95" s="2"/>
    </row>
    <row r="96" spans="2:15" ht="15.75" x14ac:dyDescent="0.25">
      <c r="B96" s="31" t="s">
        <v>58</v>
      </c>
      <c r="C96" s="3"/>
      <c r="D96" s="3"/>
    </row>
    <row r="100" spans="2:15" ht="15.75" x14ac:dyDescent="0.25">
      <c r="B100" s="4" t="s">
        <v>7</v>
      </c>
      <c r="C100" s="42" t="s">
        <v>47</v>
      </c>
      <c r="D100" s="6"/>
      <c r="E100" s="6"/>
    </row>
    <row r="101" spans="2:15" x14ac:dyDescent="0.25">
      <c r="B101" s="1"/>
      <c r="C101" s="7"/>
    </row>
    <row r="103" spans="2:15" x14ac:dyDescent="0.25">
      <c r="B103" s="7" t="s">
        <v>9</v>
      </c>
      <c r="C103" s="32" t="s">
        <v>10</v>
      </c>
      <c r="D103" s="32" t="s">
        <v>11</v>
      </c>
      <c r="E103" s="32" t="s">
        <v>12</v>
      </c>
      <c r="F103" s="32" t="s">
        <v>13</v>
      </c>
      <c r="G103" s="32" t="s">
        <v>14</v>
      </c>
      <c r="H103" s="32" t="s">
        <v>15</v>
      </c>
      <c r="I103" s="32" t="s">
        <v>16</v>
      </c>
      <c r="J103" s="32" t="s">
        <v>17</v>
      </c>
      <c r="K103" s="32" t="s">
        <v>18</v>
      </c>
      <c r="L103" s="32" t="s">
        <v>19</v>
      </c>
      <c r="M103" s="32" t="s">
        <v>20</v>
      </c>
      <c r="N103" s="32" t="s">
        <v>21</v>
      </c>
      <c r="O103" s="32" t="s">
        <v>22</v>
      </c>
    </row>
    <row r="104" spans="2:15" x14ac:dyDescent="0.25">
      <c r="B104" s="15" t="s">
        <v>23</v>
      </c>
      <c r="C104" s="16">
        <v>33826</v>
      </c>
      <c r="D104" s="16">
        <v>33826</v>
      </c>
      <c r="E104" s="16">
        <v>33826</v>
      </c>
      <c r="F104" s="16">
        <v>33826</v>
      </c>
      <c r="G104" s="16">
        <v>33826</v>
      </c>
      <c r="H104" s="16">
        <v>33826</v>
      </c>
      <c r="I104" s="16">
        <v>33826</v>
      </c>
      <c r="J104" s="16">
        <v>33826</v>
      </c>
      <c r="K104" s="16">
        <v>33826</v>
      </c>
      <c r="L104" s="16">
        <v>33826</v>
      </c>
      <c r="M104" s="16">
        <v>33826</v>
      </c>
      <c r="N104" s="16">
        <v>33826</v>
      </c>
      <c r="O104" s="17">
        <f>SUM(C104:N104)</f>
        <v>405912</v>
      </c>
    </row>
    <row r="105" spans="2:15" x14ac:dyDescent="0.25">
      <c r="B105" s="15" t="s">
        <v>24</v>
      </c>
      <c r="C105" s="16">
        <v>32489</v>
      </c>
      <c r="D105" s="16">
        <v>32489</v>
      </c>
      <c r="E105" s="16">
        <v>32489</v>
      </c>
      <c r="F105" s="16">
        <v>32489</v>
      </c>
      <c r="G105" s="16">
        <v>32489</v>
      </c>
      <c r="H105" s="16">
        <v>32489</v>
      </c>
      <c r="I105" s="16">
        <v>32489</v>
      </c>
      <c r="J105" s="16">
        <v>32489</v>
      </c>
      <c r="K105" s="16">
        <v>32489</v>
      </c>
      <c r="L105" s="16">
        <v>32489</v>
      </c>
      <c r="M105" s="16">
        <v>32489</v>
      </c>
      <c r="N105" s="16">
        <v>32489</v>
      </c>
      <c r="O105" s="17">
        <f t="shared" ref="O105:O111" si="19">SUM(C105:N105)</f>
        <v>389868</v>
      </c>
    </row>
    <row r="106" spans="2:15" x14ac:dyDescent="0.25">
      <c r="B106" s="15" t="s">
        <v>25</v>
      </c>
      <c r="C106" s="16">
        <v>19675</v>
      </c>
      <c r="D106" s="16">
        <v>19675</v>
      </c>
      <c r="E106" s="16">
        <v>19675</v>
      </c>
      <c r="F106" s="16">
        <v>19675</v>
      </c>
      <c r="G106" s="16">
        <v>19675</v>
      </c>
      <c r="H106" s="16">
        <v>19675</v>
      </c>
      <c r="I106" s="16">
        <v>19675</v>
      </c>
      <c r="J106" s="16">
        <v>19675</v>
      </c>
      <c r="K106" s="16">
        <v>19675</v>
      </c>
      <c r="L106" s="16">
        <v>19675</v>
      </c>
      <c r="M106" s="16">
        <v>19675</v>
      </c>
      <c r="N106" s="16">
        <v>19675</v>
      </c>
      <c r="O106" s="17">
        <f t="shared" si="19"/>
        <v>236100</v>
      </c>
    </row>
    <row r="107" spans="2:15" x14ac:dyDescent="0.25">
      <c r="B107" s="15" t="s">
        <v>46</v>
      </c>
      <c r="C107" s="16">
        <v>0</v>
      </c>
      <c r="D107" s="16">
        <v>0</v>
      </c>
      <c r="E107" s="16">
        <v>0</v>
      </c>
      <c r="F107" s="16">
        <v>0</v>
      </c>
      <c r="G107" s="16">
        <v>0</v>
      </c>
      <c r="H107" s="16">
        <v>0</v>
      </c>
      <c r="I107" s="16">
        <v>11275.33</v>
      </c>
      <c r="J107" s="16">
        <v>0</v>
      </c>
      <c r="K107" s="16">
        <v>0</v>
      </c>
      <c r="L107" s="16">
        <v>0</v>
      </c>
      <c r="M107" s="16">
        <v>0</v>
      </c>
      <c r="N107" s="16">
        <v>11275.33</v>
      </c>
      <c r="O107" s="17">
        <f t="shared" si="19"/>
        <v>22550.66</v>
      </c>
    </row>
    <row r="108" spans="2:15" x14ac:dyDescent="0.25">
      <c r="B108" s="15" t="s">
        <v>29</v>
      </c>
      <c r="C108" s="16">
        <v>0</v>
      </c>
      <c r="D108" s="16">
        <v>0</v>
      </c>
      <c r="E108" s="16">
        <v>0</v>
      </c>
      <c r="F108" s="16">
        <v>0</v>
      </c>
      <c r="G108" s="16">
        <v>0</v>
      </c>
      <c r="H108" s="16">
        <v>0</v>
      </c>
      <c r="I108" s="16">
        <v>10829.67</v>
      </c>
      <c r="J108" s="16">
        <v>0</v>
      </c>
      <c r="K108" s="16">
        <v>0</v>
      </c>
      <c r="L108" s="16">
        <v>0</v>
      </c>
      <c r="M108" s="16">
        <v>0</v>
      </c>
      <c r="N108" s="16">
        <v>10829.67</v>
      </c>
      <c r="O108" s="17">
        <f t="shared" si="19"/>
        <v>21659.34</v>
      </c>
    </row>
    <row r="109" spans="2:15" x14ac:dyDescent="0.25">
      <c r="B109" s="15" t="s">
        <v>30</v>
      </c>
      <c r="C109" s="16">
        <v>0</v>
      </c>
      <c r="D109" s="16">
        <v>0</v>
      </c>
      <c r="E109" s="16">
        <v>0</v>
      </c>
      <c r="F109" s="16">
        <v>0</v>
      </c>
      <c r="G109" s="16">
        <v>0</v>
      </c>
      <c r="H109" s="16">
        <v>0</v>
      </c>
      <c r="I109" s="16">
        <v>0</v>
      </c>
      <c r="J109" s="16">
        <v>0</v>
      </c>
      <c r="K109" s="16">
        <v>0</v>
      </c>
      <c r="L109" s="16">
        <v>0</v>
      </c>
      <c r="M109" s="16">
        <v>22550.67</v>
      </c>
      <c r="N109" s="16">
        <v>22550.67</v>
      </c>
      <c r="O109" s="17">
        <f t="shared" si="19"/>
        <v>45101.34</v>
      </c>
    </row>
    <row r="110" spans="2:15" x14ac:dyDescent="0.25">
      <c r="B110" s="15" t="s">
        <v>31</v>
      </c>
      <c r="C110" s="19">
        <v>0</v>
      </c>
      <c r="D110" s="19">
        <v>0</v>
      </c>
      <c r="E110" s="19">
        <v>0</v>
      </c>
      <c r="F110" s="19">
        <v>0</v>
      </c>
      <c r="G110" s="19">
        <v>0</v>
      </c>
      <c r="H110" s="19">
        <v>0</v>
      </c>
      <c r="I110" s="19">
        <v>0</v>
      </c>
      <c r="J110" s="19">
        <v>0</v>
      </c>
      <c r="K110" s="19">
        <v>0</v>
      </c>
      <c r="L110" s="19">
        <v>0</v>
      </c>
      <c r="M110" s="19">
        <v>21659.33</v>
      </c>
      <c r="N110" s="19">
        <v>21659.33</v>
      </c>
      <c r="O110" s="43">
        <f t="shared" si="19"/>
        <v>43318.66</v>
      </c>
    </row>
    <row r="111" spans="2:15" ht="15.75" thickBot="1" x14ac:dyDescent="0.3">
      <c r="B111" s="15" t="s">
        <v>32</v>
      </c>
      <c r="C111" s="44">
        <v>8000</v>
      </c>
      <c r="D111" s="44">
        <v>8000</v>
      </c>
      <c r="E111" s="44">
        <v>8000</v>
      </c>
      <c r="F111" s="44">
        <v>8000</v>
      </c>
      <c r="G111" s="44">
        <v>8000</v>
      </c>
      <c r="H111" s="44">
        <v>8000</v>
      </c>
      <c r="I111" s="44">
        <v>8000</v>
      </c>
      <c r="J111" s="44">
        <v>8000</v>
      </c>
      <c r="K111" s="44">
        <v>8000</v>
      </c>
      <c r="L111" s="44">
        <v>8000</v>
      </c>
      <c r="M111" s="44">
        <v>8000</v>
      </c>
      <c r="N111" s="44">
        <v>8000</v>
      </c>
      <c r="O111" s="45">
        <f t="shared" si="19"/>
        <v>96000</v>
      </c>
    </row>
    <row r="112" spans="2:15" x14ac:dyDescent="0.25">
      <c r="B112" s="1" t="s">
        <v>33</v>
      </c>
      <c r="C112" s="23">
        <f t="shared" ref="C112:O112" si="20">SUM(C104:C111)</f>
        <v>93990</v>
      </c>
      <c r="D112" s="23">
        <f t="shared" si="20"/>
        <v>93990</v>
      </c>
      <c r="E112" s="23">
        <f t="shared" si="20"/>
        <v>93990</v>
      </c>
      <c r="F112" s="23">
        <f t="shared" si="20"/>
        <v>93990</v>
      </c>
      <c r="G112" s="23">
        <f t="shared" si="20"/>
        <v>93990</v>
      </c>
      <c r="H112" s="23">
        <f t="shared" si="20"/>
        <v>93990</v>
      </c>
      <c r="I112" s="23">
        <f t="shared" si="20"/>
        <v>116095</v>
      </c>
      <c r="J112" s="23">
        <f t="shared" si="20"/>
        <v>93990</v>
      </c>
      <c r="K112" s="23">
        <f t="shared" si="20"/>
        <v>93990</v>
      </c>
      <c r="L112" s="23">
        <f t="shared" si="20"/>
        <v>93990</v>
      </c>
      <c r="M112" s="23">
        <f t="shared" si="20"/>
        <v>138200</v>
      </c>
      <c r="N112" s="23">
        <f t="shared" si="20"/>
        <v>160305</v>
      </c>
      <c r="O112" s="23">
        <f t="shared" si="20"/>
        <v>1260510</v>
      </c>
    </row>
    <row r="113" spans="2:15" x14ac:dyDescent="0.25">
      <c r="C113" s="2"/>
    </row>
    <row r="114" spans="2:15" x14ac:dyDescent="0.25">
      <c r="C114" s="2"/>
    </row>
    <row r="115" spans="2:15" x14ac:dyDescent="0.25">
      <c r="C115" s="2"/>
    </row>
    <row r="116" spans="2:15" x14ac:dyDescent="0.25">
      <c r="B116" s="15" t="s">
        <v>34</v>
      </c>
      <c r="C116" s="35">
        <v>8000</v>
      </c>
      <c r="D116" s="35">
        <v>8000</v>
      </c>
      <c r="E116" s="35">
        <v>8000</v>
      </c>
      <c r="F116" s="35">
        <v>8000</v>
      </c>
      <c r="G116" s="35">
        <v>8000</v>
      </c>
      <c r="H116" s="35">
        <v>8000</v>
      </c>
      <c r="I116" s="35">
        <v>8000</v>
      </c>
      <c r="J116" s="35">
        <v>8000</v>
      </c>
      <c r="K116" s="35">
        <v>8000</v>
      </c>
      <c r="L116" s="35">
        <v>8000</v>
      </c>
      <c r="M116" s="35">
        <v>8000</v>
      </c>
      <c r="N116" s="35">
        <v>8000</v>
      </c>
      <c r="O116" s="17">
        <f>SUM(C116:N116)</f>
        <v>96000</v>
      </c>
    </row>
    <row r="117" spans="2:15" x14ac:dyDescent="0.25">
      <c r="B117" s="15" t="s">
        <v>35</v>
      </c>
      <c r="C117" s="35">
        <v>8000</v>
      </c>
      <c r="D117" s="35">
        <v>8000</v>
      </c>
      <c r="E117" s="35">
        <v>8000</v>
      </c>
      <c r="F117" s="35">
        <v>8000</v>
      </c>
      <c r="G117" s="35">
        <v>8000</v>
      </c>
      <c r="H117" s="35">
        <v>8000</v>
      </c>
      <c r="I117" s="35">
        <v>8000</v>
      </c>
      <c r="J117" s="35">
        <v>8000</v>
      </c>
      <c r="K117" s="35">
        <v>8000</v>
      </c>
      <c r="L117" s="35">
        <v>8000</v>
      </c>
      <c r="M117" s="35">
        <v>8000</v>
      </c>
      <c r="N117" s="35">
        <v>8000</v>
      </c>
      <c r="O117" s="17">
        <f>SUM(C117:N117)</f>
        <v>96000</v>
      </c>
    </row>
    <row r="118" spans="2:15" x14ac:dyDescent="0.25">
      <c r="B118" s="15" t="s">
        <v>36</v>
      </c>
      <c r="C118" s="16">
        <v>4059.12</v>
      </c>
      <c r="D118" s="16">
        <v>4059.12</v>
      </c>
      <c r="E118" s="16">
        <v>4059.12</v>
      </c>
      <c r="F118" s="16">
        <v>4059.12</v>
      </c>
      <c r="G118" s="16">
        <v>4059.12</v>
      </c>
      <c r="H118" s="16">
        <v>4059.12</v>
      </c>
      <c r="I118" s="16">
        <v>4059.12</v>
      </c>
      <c r="J118" s="16">
        <v>4059.12</v>
      </c>
      <c r="K118" s="16">
        <v>4059.12</v>
      </c>
      <c r="L118" s="16">
        <v>4059.12</v>
      </c>
      <c r="M118" s="16">
        <v>4059.12</v>
      </c>
      <c r="N118" s="16">
        <v>4059.12</v>
      </c>
      <c r="O118" s="17">
        <f t="shared" ref="O118:O119" si="21">SUM(C118:N118)</f>
        <v>48709.440000000002</v>
      </c>
    </row>
    <row r="119" spans="2:15" ht="15.75" thickBot="1" x14ac:dyDescent="0.3">
      <c r="B119" s="15" t="s">
        <v>37</v>
      </c>
      <c r="C119" s="44">
        <v>1014.78</v>
      </c>
      <c r="D119" s="44">
        <v>1014.78</v>
      </c>
      <c r="E119" s="44">
        <v>1014.78</v>
      </c>
      <c r="F119" s="44">
        <v>1014.78</v>
      </c>
      <c r="G119" s="44">
        <v>1014.78</v>
      </c>
      <c r="H119" s="44">
        <v>1014.78</v>
      </c>
      <c r="I119" s="44">
        <v>1014.78</v>
      </c>
      <c r="J119" s="44">
        <v>1014.78</v>
      </c>
      <c r="K119" s="44">
        <v>1014.78</v>
      </c>
      <c r="L119" s="44">
        <v>1014.78</v>
      </c>
      <c r="M119" s="44">
        <v>1014.78</v>
      </c>
      <c r="N119" s="44">
        <v>1014.78</v>
      </c>
      <c r="O119" s="45">
        <f t="shared" si="21"/>
        <v>12177.36</v>
      </c>
    </row>
    <row r="120" spans="2:15" x14ac:dyDescent="0.25">
      <c r="B120" s="1" t="s">
        <v>38</v>
      </c>
      <c r="C120" s="23">
        <f>SUM(C116:C119)</f>
        <v>21073.899999999998</v>
      </c>
      <c r="D120" s="23">
        <f t="shared" ref="D120:O120" si="22">SUM(D116:D119)</f>
        <v>21073.899999999998</v>
      </c>
      <c r="E120" s="23">
        <f t="shared" si="22"/>
        <v>21073.899999999998</v>
      </c>
      <c r="F120" s="23">
        <f t="shared" si="22"/>
        <v>21073.899999999998</v>
      </c>
      <c r="G120" s="23">
        <f t="shared" si="22"/>
        <v>21073.899999999998</v>
      </c>
      <c r="H120" s="23">
        <f t="shared" si="22"/>
        <v>21073.899999999998</v>
      </c>
      <c r="I120" s="23">
        <f t="shared" si="22"/>
        <v>21073.899999999998</v>
      </c>
      <c r="J120" s="23">
        <f t="shared" si="22"/>
        <v>21073.899999999998</v>
      </c>
      <c r="K120" s="23">
        <f t="shared" si="22"/>
        <v>21073.899999999998</v>
      </c>
      <c r="L120" s="23">
        <f t="shared" si="22"/>
        <v>21073.899999999998</v>
      </c>
      <c r="M120" s="23">
        <f t="shared" si="22"/>
        <v>21073.899999999998</v>
      </c>
      <c r="N120" s="23">
        <f t="shared" si="22"/>
        <v>21073.899999999998</v>
      </c>
      <c r="O120" s="23">
        <f t="shared" si="22"/>
        <v>252886.8</v>
      </c>
    </row>
    <row r="121" spans="2:15" x14ac:dyDescent="0.25">
      <c r="C121" s="2"/>
      <c r="O121" s="17"/>
    </row>
    <row r="122" spans="2:15" x14ac:dyDescent="0.25">
      <c r="C122" s="2"/>
    </row>
    <row r="123" spans="2:15" x14ac:dyDescent="0.25">
      <c r="B123" s="41" t="s">
        <v>48</v>
      </c>
      <c r="C123" s="29">
        <f>+C112-C120</f>
        <v>72916.100000000006</v>
      </c>
      <c r="D123" s="29">
        <f t="shared" ref="D123:O123" si="23">+D112-D120</f>
        <v>72916.100000000006</v>
      </c>
      <c r="E123" s="29">
        <f t="shared" si="23"/>
        <v>72916.100000000006</v>
      </c>
      <c r="F123" s="29">
        <f t="shared" si="23"/>
        <v>72916.100000000006</v>
      </c>
      <c r="G123" s="29">
        <f t="shared" si="23"/>
        <v>72916.100000000006</v>
      </c>
      <c r="H123" s="29">
        <f t="shared" si="23"/>
        <v>72916.100000000006</v>
      </c>
      <c r="I123" s="29">
        <f t="shared" si="23"/>
        <v>95021.1</v>
      </c>
      <c r="J123" s="29">
        <f t="shared" si="23"/>
        <v>72916.100000000006</v>
      </c>
      <c r="K123" s="29">
        <f t="shared" si="23"/>
        <v>72916.100000000006</v>
      </c>
      <c r="L123" s="29">
        <f t="shared" si="23"/>
        <v>72916.100000000006</v>
      </c>
      <c r="M123" s="29">
        <f t="shared" si="23"/>
        <v>117126.1</v>
      </c>
      <c r="N123" s="29">
        <f t="shared" si="23"/>
        <v>139231.1</v>
      </c>
      <c r="O123" s="29">
        <f t="shared" si="23"/>
        <v>1007623.2</v>
      </c>
    </row>
    <row r="124" spans="2:15" x14ac:dyDescent="0.25">
      <c r="C124" s="2"/>
    </row>
    <row r="125" spans="2:15" x14ac:dyDescent="0.25">
      <c r="C125" s="2"/>
    </row>
    <row r="126" spans="2:15" ht="15.75" x14ac:dyDescent="0.25">
      <c r="B126" s="31"/>
      <c r="C126" s="2"/>
    </row>
    <row r="130" spans="2:15" ht="15.75" x14ac:dyDescent="0.25">
      <c r="B130" s="4" t="s">
        <v>7</v>
      </c>
      <c r="C130" s="42" t="s">
        <v>49</v>
      </c>
      <c r="D130" s="6"/>
      <c r="E130" s="6"/>
    </row>
    <row r="131" spans="2:15" x14ac:dyDescent="0.25">
      <c r="B131" s="1"/>
      <c r="C131" s="7"/>
    </row>
    <row r="133" spans="2:15" x14ac:dyDescent="0.25">
      <c r="B133" s="7" t="s">
        <v>9</v>
      </c>
      <c r="C133" s="32" t="s">
        <v>10</v>
      </c>
      <c r="D133" s="32" t="s">
        <v>11</v>
      </c>
      <c r="E133" s="32" t="s">
        <v>12</v>
      </c>
      <c r="F133" s="32" t="s">
        <v>13</v>
      </c>
      <c r="G133" s="32" t="s">
        <v>14</v>
      </c>
      <c r="H133" s="32" t="s">
        <v>15</v>
      </c>
      <c r="I133" s="32" t="s">
        <v>16</v>
      </c>
      <c r="J133" s="32" t="s">
        <v>17</v>
      </c>
      <c r="K133" s="32" t="s">
        <v>18</v>
      </c>
      <c r="L133" s="32" t="s">
        <v>19</v>
      </c>
      <c r="M133" s="32" t="s">
        <v>20</v>
      </c>
      <c r="N133" s="32" t="s">
        <v>21</v>
      </c>
      <c r="O133" s="32" t="s">
        <v>22</v>
      </c>
    </row>
    <row r="134" spans="2:15" x14ac:dyDescent="0.25">
      <c r="B134" s="15" t="s">
        <v>23</v>
      </c>
      <c r="C134" s="16">
        <v>33826</v>
      </c>
      <c r="D134" s="16">
        <v>33826</v>
      </c>
      <c r="E134" s="16">
        <v>33826</v>
      </c>
      <c r="F134" s="16">
        <v>33826</v>
      </c>
      <c r="G134" s="16">
        <v>33826</v>
      </c>
      <c r="H134" s="16">
        <v>33826</v>
      </c>
      <c r="I134" s="16">
        <v>33826</v>
      </c>
      <c r="J134" s="16">
        <v>33826</v>
      </c>
      <c r="K134" s="16">
        <v>33826</v>
      </c>
      <c r="L134" s="16">
        <v>33826</v>
      </c>
      <c r="M134" s="16">
        <v>33826</v>
      </c>
      <c r="N134" s="16">
        <v>33826</v>
      </c>
      <c r="O134" s="17">
        <f>SUM(C134:N134)</f>
        <v>405912</v>
      </c>
    </row>
    <row r="135" spans="2:15" x14ac:dyDescent="0.25">
      <c r="B135" s="15" t="s">
        <v>24</v>
      </c>
      <c r="C135" s="16">
        <v>32489</v>
      </c>
      <c r="D135" s="16">
        <v>32489</v>
      </c>
      <c r="E135" s="16">
        <v>32489</v>
      </c>
      <c r="F135" s="16">
        <v>32489</v>
      </c>
      <c r="G135" s="16">
        <v>16244.5</v>
      </c>
      <c r="H135" s="16">
        <v>16244.5</v>
      </c>
      <c r="I135" s="16">
        <v>16244.5</v>
      </c>
      <c r="J135" s="16">
        <v>16244.5</v>
      </c>
      <c r="K135" s="16">
        <v>32489</v>
      </c>
      <c r="L135" s="16">
        <v>32489</v>
      </c>
      <c r="M135" s="16">
        <v>32489</v>
      </c>
      <c r="N135" s="16">
        <v>32489</v>
      </c>
      <c r="O135" s="17">
        <f t="shared" ref="O135:O141" si="24">SUM(C135:N135)</f>
        <v>324890</v>
      </c>
    </row>
    <row r="136" spans="2:15" x14ac:dyDescent="0.25">
      <c r="B136" s="15" t="s">
        <v>25</v>
      </c>
      <c r="C136" s="16">
        <v>19675</v>
      </c>
      <c r="D136" s="16">
        <v>19675</v>
      </c>
      <c r="E136" s="16">
        <v>19675</v>
      </c>
      <c r="F136" s="16">
        <v>19675</v>
      </c>
      <c r="G136" s="16">
        <v>19675</v>
      </c>
      <c r="H136" s="16">
        <v>19675</v>
      </c>
      <c r="I136" s="16">
        <v>19675</v>
      </c>
      <c r="J136" s="16">
        <v>19675</v>
      </c>
      <c r="K136" s="16">
        <v>19675</v>
      </c>
      <c r="L136" s="16">
        <v>19675</v>
      </c>
      <c r="M136" s="16">
        <v>19675</v>
      </c>
      <c r="N136" s="16">
        <v>19675</v>
      </c>
      <c r="O136" s="17">
        <f t="shared" si="24"/>
        <v>236100</v>
      </c>
    </row>
    <row r="137" spans="2:15" x14ac:dyDescent="0.25">
      <c r="B137" s="15" t="s">
        <v>46</v>
      </c>
      <c r="C137" s="16">
        <v>0</v>
      </c>
      <c r="D137" s="16">
        <v>0</v>
      </c>
      <c r="E137" s="16">
        <v>0</v>
      </c>
      <c r="F137" s="16">
        <v>0</v>
      </c>
      <c r="G137" s="16">
        <v>0</v>
      </c>
      <c r="H137" s="16">
        <v>0</v>
      </c>
      <c r="I137" s="16">
        <v>11275.33</v>
      </c>
      <c r="J137" s="16">
        <v>0</v>
      </c>
      <c r="K137" s="16">
        <v>0</v>
      </c>
      <c r="L137" s="16">
        <v>0</v>
      </c>
      <c r="M137" s="16">
        <v>0</v>
      </c>
      <c r="N137" s="16">
        <v>11275.33</v>
      </c>
      <c r="O137" s="17">
        <f t="shared" si="24"/>
        <v>22550.66</v>
      </c>
    </row>
    <row r="138" spans="2:15" x14ac:dyDescent="0.25">
      <c r="B138" s="15" t="s">
        <v>29</v>
      </c>
      <c r="C138" s="16">
        <v>0</v>
      </c>
      <c r="D138" s="16">
        <v>0</v>
      </c>
      <c r="E138" s="16">
        <v>0</v>
      </c>
      <c r="F138" s="16">
        <v>0</v>
      </c>
      <c r="G138" s="16">
        <v>0</v>
      </c>
      <c r="H138" s="16">
        <v>0</v>
      </c>
      <c r="I138" s="16">
        <v>9024.7199999999993</v>
      </c>
      <c r="J138" s="16">
        <v>0</v>
      </c>
      <c r="K138" s="16">
        <v>0</v>
      </c>
      <c r="L138" s="16">
        <v>0</v>
      </c>
      <c r="M138" s="16">
        <v>0</v>
      </c>
      <c r="N138" s="16">
        <v>10829.67</v>
      </c>
      <c r="O138" s="17">
        <f t="shared" si="24"/>
        <v>19854.39</v>
      </c>
    </row>
    <row r="139" spans="2:15" x14ac:dyDescent="0.25">
      <c r="B139" s="15" t="s">
        <v>30</v>
      </c>
      <c r="C139" s="16">
        <v>0</v>
      </c>
      <c r="D139" s="16">
        <v>0</v>
      </c>
      <c r="E139" s="16">
        <v>0</v>
      </c>
      <c r="F139" s="16">
        <v>0</v>
      </c>
      <c r="G139" s="16">
        <v>0</v>
      </c>
      <c r="H139" s="16">
        <v>0</v>
      </c>
      <c r="I139" s="16">
        <v>0</v>
      </c>
      <c r="J139" s="16">
        <v>0</v>
      </c>
      <c r="K139" s="16">
        <v>0</v>
      </c>
      <c r="L139" s="16">
        <v>0</v>
      </c>
      <c r="M139" s="16">
        <v>0</v>
      </c>
      <c r="N139" s="16">
        <v>45101.34</v>
      </c>
      <c r="O139" s="17">
        <f t="shared" si="24"/>
        <v>45101.34</v>
      </c>
    </row>
    <row r="140" spans="2:15" x14ac:dyDescent="0.25">
      <c r="B140" s="15" t="s">
        <v>31</v>
      </c>
      <c r="C140" s="16">
        <v>0</v>
      </c>
      <c r="D140" s="16">
        <v>0</v>
      </c>
      <c r="E140" s="16">
        <v>0</v>
      </c>
      <c r="F140" s="16">
        <v>0</v>
      </c>
      <c r="G140" s="16">
        <v>0</v>
      </c>
      <c r="H140" s="16">
        <v>0</v>
      </c>
      <c r="I140" s="16">
        <v>0</v>
      </c>
      <c r="J140" s="16">
        <v>0</v>
      </c>
      <c r="K140" s="16">
        <v>0</v>
      </c>
      <c r="L140" s="16">
        <v>0</v>
      </c>
      <c r="M140" s="16">
        <v>0</v>
      </c>
      <c r="N140" s="16">
        <v>43318.66</v>
      </c>
      <c r="O140" s="17">
        <f t="shared" si="24"/>
        <v>43318.66</v>
      </c>
    </row>
    <row r="141" spans="2:15" ht="15.75" thickBot="1" x14ac:dyDescent="0.3">
      <c r="B141" s="15" t="s">
        <v>32</v>
      </c>
      <c r="C141" s="44">
        <v>8000</v>
      </c>
      <c r="D141" s="44">
        <v>8000</v>
      </c>
      <c r="E141" s="44">
        <v>8000</v>
      </c>
      <c r="F141" s="44">
        <v>8000</v>
      </c>
      <c r="G141" s="44">
        <v>8000</v>
      </c>
      <c r="H141" s="44">
        <v>8000</v>
      </c>
      <c r="I141" s="44">
        <v>8000</v>
      </c>
      <c r="J141" s="44">
        <v>8000</v>
      </c>
      <c r="K141" s="44">
        <v>8000</v>
      </c>
      <c r="L141" s="44">
        <v>8000</v>
      </c>
      <c r="M141" s="44">
        <v>8000</v>
      </c>
      <c r="N141" s="44">
        <v>8000</v>
      </c>
      <c r="O141" s="45">
        <f t="shared" si="24"/>
        <v>96000</v>
      </c>
    </row>
    <row r="142" spans="2:15" x14ac:dyDescent="0.25">
      <c r="B142" s="1" t="s">
        <v>33</v>
      </c>
      <c r="C142" s="23">
        <f>SUM(C134:C141)</f>
        <v>93990</v>
      </c>
      <c r="D142" s="23">
        <f t="shared" ref="D142:O142" si="25">SUM(D134:D141)</f>
        <v>93990</v>
      </c>
      <c r="E142" s="23">
        <f t="shared" si="25"/>
        <v>93990</v>
      </c>
      <c r="F142" s="23">
        <f t="shared" si="25"/>
        <v>93990</v>
      </c>
      <c r="G142" s="23">
        <f t="shared" si="25"/>
        <v>77745.5</v>
      </c>
      <c r="H142" s="23">
        <f t="shared" si="25"/>
        <v>77745.5</v>
      </c>
      <c r="I142" s="23">
        <f t="shared" si="25"/>
        <v>98045.55</v>
      </c>
      <c r="J142" s="23">
        <f t="shared" si="25"/>
        <v>77745.5</v>
      </c>
      <c r="K142" s="23">
        <f t="shared" si="25"/>
        <v>93990</v>
      </c>
      <c r="L142" s="23">
        <f t="shared" si="25"/>
        <v>93990</v>
      </c>
      <c r="M142" s="23">
        <f t="shared" si="25"/>
        <v>93990</v>
      </c>
      <c r="N142" s="23">
        <f t="shared" si="25"/>
        <v>204515</v>
      </c>
      <c r="O142" s="23">
        <f t="shared" si="25"/>
        <v>1193727.05</v>
      </c>
    </row>
    <row r="143" spans="2:15" x14ac:dyDescent="0.25">
      <c r="C143" s="2"/>
    </row>
    <row r="144" spans="2:15" x14ac:dyDescent="0.25">
      <c r="C144" s="2"/>
    </row>
    <row r="145" spans="2:15" x14ac:dyDescent="0.25">
      <c r="B145" s="15" t="s">
        <v>34</v>
      </c>
      <c r="C145" s="16">
        <v>8000</v>
      </c>
      <c r="D145" s="16">
        <v>8000</v>
      </c>
      <c r="E145" s="16">
        <v>8000</v>
      </c>
      <c r="F145" s="16">
        <v>8000</v>
      </c>
      <c r="G145" s="16">
        <v>8000</v>
      </c>
      <c r="H145" s="16">
        <v>8000</v>
      </c>
      <c r="I145" s="16">
        <v>8000</v>
      </c>
      <c r="J145" s="16">
        <v>8000</v>
      </c>
      <c r="K145" s="16">
        <v>8000</v>
      </c>
      <c r="L145" s="16">
        <v>8000</v>
      </c>
      <c r="M145" s="16">
        <v>8000</v>
      </c>
      <c r="N145" s="16">
        <v>8000</v>
      </c>
      <c r="O145" s="17">
        <f>SUM(C145:N145)</f>
        <v>96000</v>
      </c>
    </row>
    <row r="146" spans="2:15" x14ac:dyDescent="0.25">
      <c r="B146" s="15" t="s">
        <v>35</v>
      </c>
      <c r="C146" s="16">
        <v>8000</v>
      </c>
      <c r="D146" s="16">
        <v>8000</v>
      </c>
      <c r="E146" s="16">
        <v>8000</v>
      </c>
      <c r="F146" s="16">
        <v>8000</v>
      </c>
      <c r="G146" s="16">
        <v>8000</v>
      </c>
      <c r="H146" s="16">
        <v>8000</v>
      </c>
      <c r="I146" s="16">
        <v>8000</v>
      </c>
      <c r="J146" s="16">
        <v>8000</v>
      </c>
      <c r="K146" s="16">
        <v>8000</v>
      </c>
      <c r="L146" s="16">
        <v>8000</v>
      </c>
      <c r="M146" s="16">
        <v>8000</v>
      </c>
      <c r="N146" s="16">
        <v>8000</v>
      </c>
      <c r="O146" s="17">
        <f t="shared" ref="O146:O148" si="26">SUM(C146:N146)</f>
        <v>96000</v>
      </c>
    </row>
    <row r="147" spans="2:15" x14ac:dyDescent="0.25">
      <c r="B147" s="15" t="s">
        <v>36</v>
      </c>
      <c r="C147" s="16">
        <v>4059.12</v>
      </c>
      <c r="D147" s="16">
        <v>4059.12</v>
      </c>
      <c r="E147" s="16">
        <v>4059.12</v>
      </c>
      <c r="F147" s="16">
        <v>4059.12</v>
      </c>
      <c r="G147" s="16">
        <v>4059.12</v>
      </c>
      <c r="H147" s="16">
        <v>4059.12</v>
      </c>
      <c r="I147" s="16">
        <v>4059.12</v>
      </c>
      <c r="J147" s="16">
        <v>4059.12</v>
      </c>
      <c r="K147" s="16">
        <v>4059.12</v>
      </c>
      <c r="L147" s="16">
        <v>4059.12</v>
      </c>
      <c r="M147" s="16">
        <v>4059.12</v>
      </c>
      <c r="N147" s="16">
        <v>4059.12</v>
      </c>
      <c r="O147" s="17">
        <f t="shared" si="26"/>
        <v>48709.440000000002</v>
      </c>
    </row>
    <row r="148" spans="2:15" ht="15.75" thickBot="1" x14ac:dyDescent="0.3">
      <c r="B148" s="15" t="s">
        <v>37</v>
      </c>
      <c r="C148" s="44">
        <v>1014.78</v>
      </c>
      <c r="D148" s="44">
        <v>1014.78</v>
      </c>
      <c r="E148" s="44">
        <v>1014.78</v>
      </c>
      <c r="F148" s="44">
        <v>1014.78</v>
      </c>
      <c r="G148" s="44">
        <v>1014.78</v>
      </c>
      <c r="H148" s="44">
        <v>1014.78</v>
      </c>
      <c r="I148" s="44">
        <v>1014.78</v>
      </c>
      <c r="J148" s="44">
        <v>1014.78</v>
      </c>
      <c r="K148" s="44">
        <v>1014.78</v>
      </c>
      <c r="L148" s="44">
        <v>1014.78</v>
      </c>
      <c r="M148" s="44">
        <v>1014.78</v>
      </c>
      <c r="N148" s="44">
        <v>1014.78</v>
      </c>
      <c r="O148" s="45">
        <f t="shared" si="26"/>
        <v>12177.36</v>
      </c>
    </row>
    <row r="149" spans="2:15" x14ac:dyDescent="0.25">
      <c r="B149" s="1" t="s">
        <v>38</v>
      </c>
      <c r="C149" s="23">
        <f>SUM(C145:C148)</f>
        <v>21073.899999999998</v>
      </c>
      <c r="D149" s="23">
        <f t="shared" ref="D149:O149" si="27">SUM(D145:D148)</f>
        <v>21073.899999999998</v>
      </c>
      <c r="E149" s="23">
        <f t="shared" si="27"/>
        <v>21073.899999999998</v>
      </c>
      <c r="F149" s="23">
        <f t="shared" si="27"/>
        <v>21073.899999999998</v>
      </c>
      <c r="G149" s="23">
        <f t="shared" si="27"/>
        <v>21073.899999999998</v>
      </c>
      <c r="H149" s="23">
        <f t="shared" si="27"/>
        <v>21073.899999999998</v>
      </c>
      <c r="I149" s="23">
        <f t="shared" si="27"/>
        <v>21073.899999999998</v>
      </c>
      <c r="J149" s="23">
        <f t="shared" si="27"/>
        <v>21073.899999999998</v>
      </c>
      <c r="K149" s="23">
        <f t="shared" si="27"/>
        <v>21073.899999999998</v>
      </c>
      <c r="L149" s="23">
        <f t="shared" si="27"/>
        <v>21073.899999999998</v>
      </c>
      <c r="M149" s="23">
        <f t="shared" si="27"/>
        <v>21073.899999999998</v>
      </c>
      <c r="N149" s="23">
        <f t="shared" si="27"/>
        <v>21073.899999999998</v>
      </c>
      <c r="O149" s="23">
        <f t="shared" si="27"/>
        <v>252886.8</v>
      </c>
    </row>
    <row r="150" spans="2:15" x14ac:dyDescent="0.25">
      <c r="C150" s="2"/>
    </row>
    <row r="151" spans="2:15" x14ac:dyDescent="0.25">
      <c r="C151" s="2"/>
    </row>
    <row r="152" spans="2:15" x14ac:dyDescent="0.25">
      <c r="B152" s="41" t="s">
        <v>39</v>
      </c>
      <c r="C152" s="29">
        <f>+C142-C149</f>
        <v>72916.100000000006</v>
      </c>
      <c r="D152" s="29">
        <f t="shared" ref="D152:O152" si="28">+D142-D149</f>
        <v>72916.100000000006</v>
      </c>
      <c r="E152" s="29">
        <f t="shared" si="28"/>
        <v>72916.100000000006</v>
      </c>
      <c r="F152" s="29">
        <f t="shared" si="28"/>
        <v>72916.100000000006</v>
      </c>
      <c r="G152" s="29">
        <f t="shared" si="28"/>
        <v>56671.600000000006</v>
      </c>
      <c r="H152" s="29">
        <f t="shared" si="28"/>
        <v>56671.600000000006</v>
      </c>
      <c r="I152" s="29">
        <f t="shared" si="28"/>
        <v>76971.650000000009</v>
      </c>
      <c r="J152" s="29">
        <f t="shared" si="28"/>
        <v>56671.600000000006</v>
      </c>
      <c r="K152" s="29">
        <f t="shared" si="28"/>
        <v>72916.100000000006</v>
      </c>
      <c r="L152" s="29">
        <f t="shared" si="28"/>
        <v>72916.100000000006</v>
      </c>
      <c r="M152" s="29">
        <f t="shared" si="28"/>
        <v>72916.100000000006</v>
      </c>
      <c r="N152" s="29">
        <f t="shared" si="28"/>
        <v>183441.1</v>
      </c>
      <c r="O152" s="29">
        <f t="shared" si="28"/>
        <v>940840.25</v>
      </c>
    </row>
    <row r="153" spans="2:15" x14ac:dyDescent="0.25">
      <c r="C153" s="2"/>
    </row>
    <row r="154" spans="2:15" x14ac:dyDescent="0.25">
      <c r="C154" s="2"/>
    </row>
    <row r="155" spans="2:15" x14ac:dyDescent="0.25">
      <c r="C155" s="2"/>
    </row>
    <row r="159" spans="2:15" ht="15.75" x14ac:dyDescent="0.25">
      <c r="B159" s="46" t="s">
        <v>7</v>
      </c>
      <c r="C159" s="42" t="s">
        <v>50</v>
      </c>
      <c r="D159" s="6"/>
      <c r="E159" s="6"/>
    </row>
    <row r="160" spans="2:15" x14ac:dyDescent="0.25">
      <c r="B160" s="1"/>
      <c r="C160" s="7"/>
    </row>
    <row r="162" spans="2:15" x14ac:dyDescent="0.25">
      <c r="B162" s="7" t="s">
        <v>9</v>
      </c>
      <c r="C162" s="32" t="s">
        <v>10</v>
      </c>
      <c r="D162" s="32" t="s">
        <v>11</v>
      </c>
      <c r="E162" s="32" t="s">
        <v>12</v>
      </c>
      <c r="F162" s="32" t="s">
        <v>13</v>
      </c>
      <c r="G162" s="32" t="s">
        <v>14</v>
      </c>
      <c r="H162" s="32" t="s">
        <v>15</v>
      </c>
      <c r="I162" s="32" t="s">
        <v>16</v>
      </c>
      <c r="J162" s="32" t="s">
        <v>17</v>
      </c>
      <c r="K162" s="32" t="s">
        <v>18</v>
      </c>
      <c r="L162" s="32" t="s">
        <v>19</v>
      </c>
      <c r="M162" s="32" t="s">
        <v>20</v>
      </c>
      <c r="N162" s="32" t="s">
        <v>21</v>
      </c>
      <c r="O162" s="32" t="s">
        <v>22</v>
      </c>
    </row>
    <row r="163" spans="2:15" x14ac:dyDescent="0.25">
      <c r="B163" s="15" t="s">
        <v>23</v>
      </c>
      <c r="C163" s="16">
        <v>33826</v>
      </c>
      <c r="D163" s="16">
        <v>33826</v>
      </c>
      <c r="E163" s="16">
        <v>33826</v>
      </c>
      <c r="F163" s="16">
        <v>33826</v>
      </c>
      <c r="G163" s="16">
        <v>33826</v>
      </c>
      <c r="H163" s="16">
        <v>33826</v>
      </c>
      <c r="I163" s="16">
        <v>33826</v>
      </c>
      <c r="J163" s="16">
        <v>33826</v>
      </c>
      <c r="K163" s="16"/>
      <c r="L163" s="16"/>
      <c r="M163" s="16"/>
      <c r="N163" s="16"/>
      <c r="O163" s="17">
        <f>SUM(C163:N163)</f>
        <v>270608</v>
      </c>
    </row>
    <row r="164" spans="2:15" x14ac:dyDescent="0.25">
      <c r="B164" s="15" t="s">
        <v>24</v>
      </c>
      <c r="C164" s="16">
        <v>32489</v>
      </c>
      <c r="D164" s="16">
        <v>32489</v>
      </c>
      <c r="E164" s="16">
        <v>32489</v>
      </c>
      <c r="F164" s="16">
        <v>32489</v>
      </c>
      <c r="G164" s="16">
        <v>32489</v>
      </c>
      <c r="H164" s="16">
        <v>32489</v>
      </c>
      <c r="I164" s="16">
        <v>32489</v>
      </c>
      <c r="J164" s="16">
        <v>32489</v>
      </c>
      <c r="K164" s="16"/>
      <c r="L164" s="16"/>
      <c r="M164" s="16"/>
      <c r="N164" s="16"/>
      <c r="O164" s="17">
        <f t="shared" ref="O164:O173" si="29">SUM(C164:N164)</f>
        <v>259912</v>
      </c>
    </row>
    <row r="165" spans="2:15" x14ac:dyDescent="0.25">
      <c r="B165" s="15" t="s">
        <v>25</v>
      </c>
      <c r="C165" s="16">
        <v>19675</v>
      </c>
      <c r="D165" s="16">
        <v>19675</v>
      </c>
      <c r="E165" s="16">
        <v>19675</v>
      </c>
      <c r="F165" s="16">
        <v>19675</v>
      </c>
      <c r="G165" s="16">
        <v>19675</v>
      </c>
      <c r="H165" s="16">
        <v>19675</v>
      </c>
      <c r="I165" s="16">
        <v>19675</v>
      </c>
      <c r="J165" s="16">
        <v>19675</v>
      </c>
      <c r="K165" s="16"/>
      <c r="L165" s="16"/>
      <c r="M165" s="16"/>
      <c r="N165" s="16"/>
      <c r="O165" s="17">
        <f t="shared" si="29"/>
        <v>157400</v>
      </c>
    </row>
    <row r="166" spans="2:15" x14ac:dyDescent="0.25">
      <c r="B166" s="15" t="s">
        <v>46</v>
      </c>
      <c r="C166" s="16">
        <v>0</v>
      </c>
      <c r="D166" s="16">
        <v>0</v>
      </c>
      <c r="E166" s="16">
        <v>0</v>
      </c>
      <c r="F166" s="16">
        <v>0</v>
      </c>
      <c r="G166" s="16">
        <v>0</v>
      </c>
      <c r="H166" s="16">
        <v>0</v>
      </c>
      <c r="I166" s="16">
        <v>11275.33</v>
      </c>
      <c r="J166" s="16">
        <v>0</v>
      </c>
      <c r="K166" s="16"/>
      <c r="L166" s="16"/>
      <c r="M166" s="16"/>
      <c r="N166" s="16"/>
      <c r="O166" s="17">
        <f t="shared" si="29"/>
        <v>11275.33</v>
      </c>
    </row>
    <row r="167" spans="2:15" x14ac:dyDescent="0.25">
      <c r="B167" s="15" t="s">
        <v>29</v>
      </c>
      <c r="C167" s="16">
        <v>0</v>
      </c>
      <c r="D167" s="16">
        <v>0</v>
      </c>
      <c r="E167" s="16">
        <v>0</v>
      </c>
      <c r="F167" s="16">
        <v>0</v>
      </c>
      <c r="G167" s="16">
        <v>0</v>
      </c>
      <c r="H167" s="16">
        <v>0</v>
      </c>
      <c r="I167" s="16">
        <v>10829.67</v>
      </c>
      <c r="J167" s="16">
        <v>0</v>
      </c>
      <c r="K167" s="16"/>
      <c r="L167" s="16"/>
      <c r="M167" s="16"/>
      <c r="N167" s="16"/>
      <c r="O167" s="17">
        <f t="shared" si="29"/>
        <v>10829.67</v>
      </c>
    </row>
    <row r="168" spans="2:15" x14ac:dyDescent="0.25">
      <c r="B168" s="15" t="s">
        <v>32</v>
      </c>
      <c r="C168" s="16">
        <v>8000</v>
      </c>
      <c r="D168" s="16">
        <v>8000</v>
      </c>
      <c r="E168" s="16">
        <v>8000</v>
      </c>
      <c r="F168" s="16">
        <v>8000</v>
      </c>
      <c r="G168" s="16">
        <v>8000</v>
      </c>
      <c r="H168" s="16">
        <v>8000</v>
      </c>
      <c r="I168" s="16">
        <v>8000</v>
      </c>
      <c r="J168" s="16">
        <v>8000</v>
      </c>
      <c r="K168" s="16"/>
      <c r="L168" s="16"/>
      <c r="M168" s="16"/>
      <c r="N168" s="16"/>
      <c r="O168" s="17">
        <f t="shared" si="29"/>
        <v>64000</v>
      </c>
    </row>
    <row r="169" spans="2:15" x14ac:dyDescent="0.25">
      <c r="B169" s="15" t="s">
        <v>51</v>
      </c>
      <c r="C169" s="16">
        <v>0</v>
      </c>
      <c r="D169" s="16">
        <v>0</v>
      </c>
      <c r="E169" s="16">
        <v>0</v>
      </c>
      <c r="F169" s="16">
        <v>0</v>
      </c>
      <c r="G169" s="16">
        <v>0</v>
      </c>
      <c r="H169" s="16">
        <v>0</v>
      </c>
      <c r="I169" s="16">
        <v>0</v>
      </c>
      <c r="J169" s="16">
        <v>3754.69</v>
      </c>
      <c r="K169" s="16"/>
      <c r="L169" s="16"/>
      <c r="M169" s="16"/>
      <c r="N169" s="16"/>
      <c r="O169" s="17">
        <f>SUM(C169:N169)</f>
        <v>3754.69</v>
      </c>
    </row>
    <row r="170" spans="2:15" x14ac:dyDescent="0.25">
      <c r="B170" s="15" t="s">
        <v>52</v>
      </c>
      <c r="C170" s="16">
        <v>0</v>
      </c>
      <c r="D170" s="16">
        <v>0</v>
      </c>
      <c r="E170" s="16">
        <v>0</v>
      </c>
      <c r="F170" s="16">
        <v>0</v>
      </c>
      <c r="G170" s="16">
        <v>0</v>
      </c>
      <c r="H170" s="16">
        <v>0</v>
      </c>
      <c r="I170" s="16">
        <v>0</v>
      </c>
      <c r="J170" s="16">
        <v>3606.28</v>
      </c>
      <c r="K170" s="16"/>
      <c r="L170" s="16"/>
      <c r="M170" s="16"/>
      <c r="N170" s="16"/>
      <c r="O170" s="17">
        <f t="shared" si="29"/>
        <v>3606.28</v>
      </c>
    </row>
    <row r="171" spans="2:15" x14ac:dyDescent="0.25">
      <c r="B171" s="15" t="s">
        <v>53</v>
      </c>
      <c r="C171" s="16">
        <v>0</v>
      </c>
      <c r="D171" s="16">
        <v>0</v>
      </c>
      <c r="E171" s="16">
        <v>0</v>
      </c>
      <c r="F171" s="16">
        <v>0</v>
      </c>
      <c r="G171" s="16">
        <v>0</v>
      </c>
      <c r="H171" s="16">
        <v>0</v>
      </c>
      <c r="I171" s="16">
        <v>0</v>
      </c>
      <c r="J171" s="16">
        <v>3754.69</v>
      </c>
      <c r="K171" s="16"/>
      <c r="L171" s="16"/>
      <c r="M171" s="16"/>
      <c r="N171" s="16"/>
      <c r="O171" s="17">
        <f t="shared" si="29"/>
        <v>3754.69</v>
      </c>
    </row>
    <row r="172" spans="2:15" x14ac:dyDescent="0.25">
      <c r="B172" s="15" t="s">
        <v>54</v>
      </c>
      <c r="C172" s="16">
        <v>0</v>
      </c>
      <c r="D172" s="16">
        <v>0</v>
      </c>
      <c r="E172" s="16">
        <v>0</v>
      </c>
      <c r="F172" s="16">
        <v>0</v>
      </c>
      <c r="G172" s="16">
        <v>0</v>
      </c>
      <c r="H172" s="16">
        <v>0</v>
      </c>
      <c r="I172" s="16">
        <v>0</v>
      </c>
      <c r="J172" s="16">
        <v>3606.28</v>
      </c>
      <c r="K172" s="16"/>
      <c r="L172" s="16"/>
      <c r="M172" s="16"/>
      <c r="N172" s="16"/>
      <c r="O172" s="17">
        <f>SUM(C172:N172)</f>
        <v>3606.28</v>
      </c>
    </row>
    <row r="173" spans="2:15" x14ac:dyDescent="0.25">
      <c r="B173" t="s">
        <v>55</v>
      </c>
      <c r="C173" s="2">
        <v>0</v>
      </c>
      <c r="D173" s="2">
        <v>0</v>
      </c>
      <c r="E173" s="2">
        <v>0</v>
      </c>
      <c r="F173" s="2">
        <v>0</v>
      </c>
      <c r="G173" s="2">
        <v>0</v>
      </c>
      <c r="H173" s="2">
        <v>0</v>
      </c>
      <c r="I173" s="2">
        <v>0</v>
      </c>
      <c r="J173" s="2">
        <v>30071.31</v>
      </c>
      <c r="O173" s="17">
        <f t="shared" si="29"/>
        <v>30071.31</v>
      </c>
    </row>
    <row r="174" spans="2:15" ht="15.75" thickBot="1" x14ac:dyDescent="0.3">
      <c r="B174" s="15" t="s">
        <v>56</v>
      </c>
      <c r="C174" s="44">
        <v>0</v>
      </c>
      <c r="D174" s="44">
        <v>0</v>
      </c>
      <c r="E174" s="44">
        <v>0</v>
      </c>
      <c r="F174" s="44">
        <v>0</v>
      </c>
      <c r="G174" s="44">
        <v>0</v>
      </c>
      <c r="H174" s="44">
        <v>0</v>
      </c>
      <c r="I174" s="44">
        <v>0</v>
      </c>
      <c r="J174" s="44">
        <v>28882.720000000001</v>
      </c>
      <c r="K174" s="44"/>
      <c r="L174" s="44"/>
      <c r="M174" s="44"/>
      <c r="N174" s="44"/>
      <c r="O174" s="45">
        <f>SUM(C174:N174)</f>
        <v>28882.720000000001</v>
      </c>
    </row>
    <row r="175" spans="2:15" x14ac:dyDescent="0.25">
      <c r="B175" s="1" t="s">
        <v>33</v>
      </c>
      <c r="C175" s="23">
        <f t="shared" ref="C175:O175" si="30">SUM(C163:C174)</f>
        <v>93990</v>
      </c>
      <c r="D175" s="23">
        <f t="shared" si="30"/>
        <v>93990</v>
      </c>
      <c r="E175" s="23">
        <f t="shared" si="30"/>
        <v>93990</v>
      </c>
      <c r="F175" s="23">
        <f t="shared" si="30"/>
        <v>93990</v>
      </c>
      <c r="G175" s="23">
        <f t="shared" si="30"/>
        <v>93990</v>
      </c>
      <c r="H175" s="23">
        <f t="shared" si="30"/>
        <v>93990</v>
      </c>
      <c r="I175" s="23">
        <f t="shared" si="30"/>
        <v>116095</v>
      </c>
      <c r="J175" s="23">
        <f t="shared" si="30"/>
        <v>167665.97</v>
      </c>
      <c r="K175" s="23">
        <f t="shared" si="30"/>
        <v>0</v>
      </c>
      <c r="L175" s="23">
        <f t="shared" si="30"/>
        <v>0</v>
      </c>
      <c r="M175" s="23">
        <f t="shared" si="30"/>
        <v>0</v>
      </c>
      <c r="N175" s="23">
        <f t="shared" si="30"/>
        <v>0</v>
      </c>
      <c r="O175" s="23">
        <f t="shared" si="30"/>
        <v>847700.97</v>
      </c>
    </row>
    <row r="176" spans="2:15" x14ac:dyDescent="0.25">
      <c r="C176" s="2"/>
    </row>
    <row r="177" spans="2:15" x14ac:dyDescent="0.25">
      <c r="B177" s="15" t="s">
        <v>34</v>
      </c>
      <c r="C177" s="16">
        <v>8000</v>
      </c>
      <c r="D177" s="16">
        <v>8000</v>
      </c>
      <c r="E177" s="16">
        <v>8000</v>
      </c>
      <c r="F177" s="16">
        <v>8000</v>
      </c>
      <c r="G177" s="16">
        <v>8000</v>
      </c>
      <c r="H177" s="16">
        <v>8000</v>
      </c>
      <c r="I177" s="16">
        <v>8000</v>
      </c>
      <c r="J177" s="16">
        <v>8000</v>
      </c>
      <c r="K177" s="16"/>
      <c r="L177" s="16"/>
      <c r="M177" s="16"/>
      <c r="N177" s="16"/>
      <c r="O177" s="17">
        <f>SUM(C177:N177)</f>
        <v>64000</v>
      </c>
    </row>
    <row r="178" spans="2:15" x14ac:dyDescent="0.25">
      <c r="B178" s="15" t="s">
        <v>35</v>
      </c>
      <c r="C178" s="16">
        <v>8000</v>
      </c>
      <c r="D178" s="16">
        <v>8000</v>
      </c>
      <c r="E178" s="16">
        <v>8000</v>
      </c>
      <c r="F178" s="16">
        <v>8000</v>
      </c>
      <c r="G178" s="16">
        <v>8000</v>
      </c>
      <c r="H178" s="16">
        <v>8000</v>
      </c>
      <c r="I178" s="16">
        <v>8000</v>
      </c>
      <c r="J178" s="16">
        <v>8000</v>
      </c>
      <c r="K178" s="16"/>
      <c r="L178" s="16"/>
      <c r="M178" s="16"/>
      <c r="N178" s="16"/>
      <c r="O178" s="17">
        <f t="shared" ref="O178:O181" si="31">SUM(C178:N178)</f>
        <v>64000</v>
      </c>
    </row>
    <row r="179" spans="2:15" x14ac:dyDescent="0.25">
      <c r="B179" s="15" t="s">
        <v>57</v>
      </c>
      <c r="C179" s="16"/>
      <c r="D179" s="16"/>
      <c r="E179" s="16"/>
      <c r="F179" s="16"/>
      <c r="G179" s="16"/>
      <c r="H179" s="16"/>
      <c r="I179" s="16"/>
      <c r="J179" s="16">
        <v>16515.66</v>
      </c>
      <c r="K179" s="16"/>
      <c r="L179" s="16"/>
      <c r="M179" s="16"/>
      <c r="N179" s="16"/>
      <c r="O179" s="17">
        <f t="shared" ref="O179" si="32">SUM(C179:N179)</f>
        <v>16515.66</v>
      </c>
    </row>
    <row r="180" spans="2:15" x14ac:dyDescent="0.25">
      <c r="B180" s="15" t="s">
        <v>36</v>
      </c>
      <c r="C180" s="16">
        <v>4059.12</v>
      </c>
      <c r="D180" s="16">
        <v>4059.12</v>
      </c>
      <c r="E180" s="16">
        <v>4059.12</v>
      </c>
      <c r="F180" s="16">
        <v>4059.12</v>
      </c>
      <c r="G180" s="16">
        <v>4059.12</v>
      </c>
      <c r="H180" s="16">
        <v>4059.12</v>
      </c>
      <c r="I180" s="16">
        <v>4059.12</v>
      </c>
      <c r="J180" s="16">
        <v>4059.12</v>
      </c>
      <c r="K180" s="16"/>
      <c r="L180" s="16"/>
      <c r="M180" s="16"/>
      <c r="N180" s="16"/>
      <c r="O180" s="17">
        <f t="shared" si="31"/>
        <v>32472.959999999995</v>
      </c>
    </row>
    <row r="181" spans="2:15" ht="15.75" thickBot="1" x14ac:dyDescent="0.3">
      <c r="B181" s="15" t="s">
        <v>37</v>
      </c>
      <c r="C181" s="44">
        <v>1014.78</v>
      </c>
      <c r="D181" s="44">
        <v>1014.78</v>
      </c>
      <c r="E181" s="44">
        <v>1014.78</v>
      </c>
      <c r="F181" s="44">
        <v>1014.78</v>
      </c>
      <c r="G181" s="44">
        <v>1014.78</v>
      </c>
      <c r="H181" s="44">
        <v>1014.78</v>
      </c>
      <c r="I181" s="44">
        <v>1014.78</v>
      </c>
      <c r="J181" s="44">
        <v>1014.78</v>
      </c>
      <c r="K181" s="44"/>
      <c r="L181" s="44"/>
      <c r="M181" s="44"/>
      <c r="N181" s="44"/>
      <c r="O181" s="45">
        <f t="shared" si="31"/>
        <v>8118.2399999999989</v>
      </c>
    </row>
    <row r="182" spans="2:15" x14ac:dyDescent="0.25">
      <c r="B182" s="1" t="s">
        <v>38</v>
      </c>
      <c r="C182" s="17">
        <f>SUM(C177:C181)</f>
        <v>21073.899999999998</v>
      </c>
      <c r="D182" s="17">
        <f t="shared" ref="D182:N182" si="33">SUM(D177:D181)</f>
        <v>21073.899999999998</v>
      </c>
      <c r="E182" s="17">
        <f t="shared" si="33"/>
        <v>21073.899999999998</v>
      </c>
      <c r="F182" s="17">
        <f t="shared" si="33"/>
        <v>21073.899999999998</v>
      </c>
      <c r="G182" s="17">
        <f t="shared" si="33"/>
        <v>21073.899999999998</v>
      </c>
      <c r="H182" s="17">
        <f t="shared" si="33"/>
        <v>21073.899999999998</v>
      </c>
      <c r="I182" s="17">
        <f t="shared" si="33"/>
        <v>21073.899999999998</v>
      </c>
      <c r="J182" s="17">
        <f t="shared" si="33"/>
        <v>37589.56</v>
      </c>
      <c r="K182" s="17">
        <f t="shared" si="33"/>
        <v>0</v>
      </c>
      <c r="L182" s="16">
        <f t="shared" si="33"/>
        <v>0</v>
      </c>
      <c r="M182" s="16">
        <f t="shared" si="33"/>
        <v>0</v>
      </c>
      <c r="N182" s="16">
        <f t="shared" si="33"/>
        <v>0</v>
      </c>
      <c r="O182" s="17">
        <f>SUM(O177:O181)</f>
        <v>185106.86</v>
      </c>
    </row>
    <row r="183" spans="2:15" x14ac:dyDescent="0.25">
      <c r="B183" s="15"/>
      <c r="C183" s="16"/>
      <c r="D183" s="16"/>
      <c r="E183" s="16"/>
      <c r="F183" s="16"/>
      <c r="G183" s="16"/>
      <c r="H183" s="16"/>
      <c r="I183" s="16"/>
      <c r="J183" s="16"/>
      <c r="K183" s="16"/>
      <c r="L183" s="16"/>
      <c r="M183" s="16"/>
      <c r="N183" s="16"/>
      <c r="O183" s="17"/>
    </row>
    <row r="184" spans="2:15" x14ac:dyDescent="0.25">
      <c r="B184" s="15"/>
      <c r="C184" s="16"/>
      <c r="D184" s="16"/>
      <c r="E184" s="16"/>
      <c r="F184" s="16"/>
      <c r="G184" s="16"/>
      <c r="H184" s="16"/>
      <c r="I184" s="16"/>
      <c r="J184" s="16"/>
      <c r="K184" s="16"/>
      <c r="L184" s="16"/>
      <c r="M184" s="16"/>
      <c r="N184" s="16"/>
      <c r="O184" s="17"/>
    </row>
    <row r="185" spans="2:15" x14ac:dyDescent="0.25">
      <c r="B185" s="41" t="s">
        <v>39</v>
      </c>
      <c r="C185" s="29">
        <f>+C175-C182</f>
        <v>72916.100000000006</v>
      </c>
      <c r="D185" s="29">
        <f t="shared" ref="D185:O185" si="34">+D175-D182</f>
        <v>72916.100000000006</v>
      </c>
      <c r="E185" s="29">
        <f t="shared" si="34"/>
        <v>72916.100000000006</v>
      </c>
      <c r="F185" s="29">
        <f t="shared" si="34"/>
        <v>72916.100000000006</v>
      </c>
      <c r="G185" s="29">
        <f t="shared" si="34"/>
        <v>72916.100000000006</v>
      </c>
      <c r="H185" s="29">
        <f t="shared" si="34"/>
        <v>72916.100000000006</v>
      </c>
      <c r="I185" s="29">
        <f t="shared" si="34"/>
        <v>95021.1</v>
      </c>
      <c r="J185" s="29">
        <f t="shared" si="34"/>
        <v>130076.41</v>
      </c>
      <c r="K185" s="29">
        <f t="shared" si="34"/>
        <v>0</v>
      </c>
      <c r="L185" s="29">
        <f t="shared" si="34"/>
        <v>0</v>
      </c>
      <c r="M185" s="29">
        <f t="shared" si="34"/>
        <v>0</v>
      </c>
      <c r="N185" s="29">
        <f t="shared" si="34"/>
        <v>0</v>
      </c>
      <c r="O185" s="29">
        <f t="shared" si="34"/>
        <v>662594.11</v>
      </c>
    </row>
  </sheetData>
  <pageMargins left="0.7" right="0.7" top="0.75" bottom="0.75" header="0.3" footer="0.3"/>
  <pageSetup paperSize="5" scale="62"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PERCEPCIONES  2016-2021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Karla Jacobo Barraza</dc:creator>
  <cp:lastModifiedBy>Paulina Payán Montes</cp:lastModifiedBy>
  <cp:lastPrinted>2023-11-06T18:31:34Z</cp:lastPrinted>
  <dcterms:created xsi:type="dcterms:W3CDTF">2023-10-25T19:06:40Z</dcterms:created>
  <dcterms:modified xsi:type="dcterms:W3CDTF">2023-11-06T18:36:17Z</dcterms:modified>
</cp:coreProperties>
</file>