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2\ANEXO 080144422000040\"/>
    </mc:Choice>
  </mc:AlternateContent>
  <bookViews>
    <workbookView xWindow="0" yWindow="0" windowWidth="19200" windowHeight="10605" activeTab="1"/>
  </bookViews>
  <sheets>
    <sheet name="PERCEP. DIPUTADOS LXVII LEG." sheetId="9" r:id="rId1"/>
    <sheet name="PERCEP. PERSONAL LXVII LEG." sheetId="5" r:id="rId2"/>
  </sheets>
  <definedNames>
    <definedName name="_xlnm._FilterDatabase" localSheetId="0" hidden="1">'PERCEP. DIPUTADOS LXVII LEG.'!$A$5:$X$38</definedName>
    <definedName name="_xlnm._FilterDatabase" localSheetId="1" hidden="1">'PERCEP. PERSONAL LXVII LEG.'!$A$5:$AD$616</definedName>
    <definedName name="_xlnm.Print_Area" localSheetId="1">'PERCEP. PERSONAL LXVII LEG.'!$A$1:$AD$671</definedName>
  </definedNames>
  <calcPr calcId="152511"/>
</workbook>
</file>

<file path=xl/calcChain.xml><?xml version="1.0" encoding="utf-8"?>
<calcChain xmlns="http://schemas.openxmlformats.org/spreadsheetml/2006/main">
  <c r="I38" i="9" l="1"/>
  <c r="I37" i="9"/>
  <c r="I36" i="9"/>
  <c r="I35" i="9"/>
  <c r="S35" i="9" s="1"/>
  <c r="I34" i="9"/>
  <c r="I33" i="9"/>
  <c r="I32" i="9"/>
  <c r="I31" i="9"/>
  <c r="S31" i="9" s="1"/>
  <c r="I30" i="9"/>
  <c r="I29" i="9"/>
  <c r="I28" i="9"/>
  <c r="I27" i="9"/>
  <c r="S27" i="9" s="1"/>
  <c r="I26" i="9"/>
  <c r="I25" i="9"/>
  <c r="I24" i="9"/>
  <c r="I23" i="9"/>
  <c r="S23" i="9" s="1"/>
  <c r="I22" i="9"/>
  <c r="I21" i="9"/>
  <c r="I20" i="9"/>
  <c r="I19" i="9"/>
  <c r="S19" i="9" s="1"/>
  <c r="I18" i="9"/>
  <c r="I17" i="9"/>
  <c r="I16" i="9"/>
  <c r="I15" i="9"/>
  <c r="S15" i="9" s="1"/>
  <c r="I14" i="9"/>
  <c r="I13" i="9"/>
  <c r="I12" i="9"/>
  <c r="I11" i="9"/>
  <c r="S11" i="9" s="1"/>
  <c r="I10" i="9"/>
  <c r="I9" i="9"/>
  <c r="I8" i="9"/>
  <c r="I7" i="9"/>
  <c r="S7" i="9" s="1"/>
  <c r="I6" i="9"/>
  <c r="L616" i="5"/>
  <c r="L615" i="5"/>
  <c r="L614" i="5"/>
  <c r="L613" i="5"/>
  <c r="L612" i="5"/>
  <c r="L611" i="5"/>
  <c r="L610" i="5"/>
  <c r="L609" i="5"/>
  <c r="L608" i="5"/>
  <c r="L607" i="5"/>
  <c r="L606" i="5"/>
  <c r="L605" i="5"/>
  <c r="L604" i="5"/>
  <c r="L603" i="5"/>
  <c r="L602" i="5"/>
  <c r="L601" i="5"/>
  <c r="L600" i="5"/>
  <c r="L599" i="5"/>
  <c r="L598" i="5"/>
  <c r="L597" i="5"/>
  <c r="L596" i="5"/>
  <c r="L595" i="5"/>
  <c r="L594" i="5"/>
  <c r="L593" i="5"/>
  <c r="L592" i="5"/>
  <c r="L591" i="5"/>
  <c r="L590" i="5"/>
  <c r="L589" i="5"/>
  <c r="L588" i="5"/>
  <c r="L587" i="5"/>
  <c r="L586" i="5"/>
  <c r="L585" i="5"/>
  <c r="L584" i="5"/>
  <c r="L583" i="5"/>
  <c r="L582" i="5"/>
  <c r="L581" i="5"/>
  <c r="L580" i="5"/>
  <c r="L579" i="5"/>
  <c r="L578" i="5"/>
  <c r="L577" i="5"/>
  <c r="L576" i="5"/>
  <c r="L575" i="5"/>
  <c r="L574" i="5"/>
  <c r="L573" i="5"/>
  <c r="L572" i="5"/>
  <c r="L571" i="5"/>
  <c r="L570" i="5"/>
  <c r="L569" i="5"/>
  <c r="L568" i="5"/>
  <c r="L567" i="5"/>
  <c r="L566" i="5"/>
  <c r="L565" i="5"/>
  <c r="L564" i="5"/>
  <c r="L563" i="5"/>
  <c r="L562" i="5"/>
  <c r="L561" i="5"/>
  <c r="L560" i="5"/>
  <c r="L559" i="5"/>
  <c r="L558" i="5"/>
  <c r="L557" i="5"/>
  <c r="L556" i="5"/>
  <c r="L555" i="5"/>
  <c r="L554" i="5"/>
  <c r="L553" i="5"/>
  <c r="L552" i="5"/>
  <c r="L551" i="5"/>
  <c r="L550" i="5"/>
  <c r="L549" i="5"/>
  <c r="L548" i="5"/>
  <c r="L547" i="5"/>
  <c r="L546" i="5"/>
  <c r="L545" i="5"/>
  <c r="L544" i="5"/>
  <c r="L543" i="5"/>
  <c r="L542" i="5"/>
  <c r="L541" i="5"/>
  <c r="L540" i="5"/>
  <c r="L539" i="5"/>
  <c r="L538" i="5"/>
  <c r="L537" i="5"/>
  <c r="L536" i="5"/>
  <c r="L535" i="5"/>
  <c r="L534" i="5"/>
  <c r="L533" i="5"/>
  <c r="L532" i="5"/>
  <c r="L531" i="5"/>
  <c r="L530" i="5"/>
  <c r="L529" i="5"/>
  <c r="L528" i="5"/>
  <c r="L527" i="5"/>
  <c r="L526" i="5"/>
  <c r="L525" i="5"/>
  <c r="L524" i="5"/>
  <c r="L523" i="5"/>
  <c r="L522" i="5"/>
  <c r="L521" i="5"/>
  <c r="L520" i="5"/>
  <c r="L519" i="5"/>
  <c r="L518" i="5"/>
  <c r="L517" i="5"/>
  <c r="L516" i="5"/>
  <c r="L515" i="5"/>
  <c r="L514" i="5"/>
  <c r="L513" i="5"/>
  <c r="L512" i="5"/>
  <c r="L511" i="5"/>
  <c r="L510" i="5"/>
  <c r="L509" i="5"/>
  <c r="L508" i="5"/>
  <c r="L507" i="5"/>
  <c r="L506" i="5"/>
  <c r="L505" i="5"/>
  <c r="L504" i="5"/>
  <c r="L503" i="5"/>
  <c r="L502" i="5"/>
  <c r="L501" i="5"/>
  <c r="L500" i="5"/>
  <c r="L499" i="5"/>
  <c r="L498" i="5"/>
  <c r="L497" i="5"/>
  <c r="L496" i="5"/>
  <c r="L495" i="5"/>
  <c r="L494" i="5"/>
  <c r="L493" i="5"/>
  <c r="L492" i="5"/>
  <c r="L491" i="5"/>
  <c r="L490" i="5"/>
  <c r="L489" i="5"/>
  <c r="L488" i="5"/>
  <c r="L487" i="5"/>
  <c r="L486" i="5"/>
  <c r="L485" i="5"/>
  <c r="L484" i="5"/>
  <c r="L483" i="5"/>
  <c r="L482" i="5"/>
  <c r="L481" i="5"/>
  <c r="L480" i="5"/>
  <c r="L479" i="5"/>
  <c r="L478" i="5"/>
  <c r="L477" i="5"/>
  <c r="L476" i="5"/>
  <c r="L475" i="5"/>
  <c r="L474" i="5"/>
  <c r="L473" i="5"/>
  <c r="L472" i="5"/>
  <c r="L471" i="5"/>
  <c r="L470" i="5"/>
  <c r="L469" i="5"/>
  <c r="L468" i="5"/>
  <c r="L467" i="5"/>
  <c r="L466" i="5"/>
  <c r="L465" i="5"/>
  <c r="L464" i="5"/>
  <c r="L463" i="5"/>
  <c r="L462" i="5"/>
  <c r="L461" i="5"/>
  <c r="L460" i="5"/>
  <c r="L459" i="5"/>
  <c r="L458" i="5"/>
  <c r="L457" i="5"/>
  <c r="L456" i="5"/>
  <c r="L455" i="5"/>
  <c r="L454" i="5"/>
  <c r="L453" i="5"/>
  <c r="L452" i="5"/>
  <c r="L451" i="5"/>
  <c r="L450" i="5"/>
  <c r="L449" i="5"/>
  <c r="L448" i="5"/>
  <c r="L447" i="5"/>
  <c r="L446" i="5"/>
  <c r="L445" i="5"/>
  <c r="L444" i="5"/>
  <c r="L443" i="5"/>
  <c r="L442" i="5"/>
  <c r="L441" i="5"/>
  <c r="L440" i="5"/>
  <c r="L439" i="5"/>
  <c r="L438" i="5"/>
  <c r="L437" i="5"/>
  <c r="L436" i="5"/>
  <c r="L435" i="5"/>
  <c r="L434" i="5"/>
  <c r="L433" i="5"/>
  <c r="L432" i="5"/>
  <c r="L431" i="5"/>
  <c r="L430" i="5"/>
  <c r="L429" i="5"/>
  <c r="L428" i="5"/>
  <c r="L427" i="5"/>
  <c r="L426" i="5"/>
  <c r="L425" i="5"/>
  <c r="L424" i="5"/>
  <c r="L423" i="5"/>
  <c r="L422" i="5"/>
  <c r="L421" i="5"/>
  <c r="L420" i="5"/>
  <c r="L419" i="5"/>
  <c r="L418" i="5"/>
  <c r="L417" i="5"/>
  <c r="L416" i="5"/>
  <c r="L415" i="5"/>
  <c r="L414" i="5"/>
  <c r="L413" i="5"/>
  <c r="L412" i="5"/>
  <c r="L411" i="5"/>
  <c r="L410" i="5"/>
  <c r="L409" i="5"/>
  <c r="L408" i="5"/>
  <c r="L407" i="5"/>
  <c r="L406" i="5"/>
  <c r="L405" i="5"/>
  <c r="L404" i="5"/>
  <c r="L403" i="5"/>
  <c r="L402" i="5"/>
  <c r="L401" i="5"/>
  <c r="L400" i="5"/>
  <c r="L399" i="5"/>
  <c r="L398" i="5"/>
  <c r="L397" i="5"/>
  <c r="L396" i="5"/>
  <c r="L395" i="5"/>
  <c r="L394" i="5"/>
  <c r="L393" i="5"/>
  <c r="L392" i="5"/>
  <c r="L391" i="5"/>
  <c r="L390" i="5"/>
  <c r="L389" i="5"/>
  <c r="L388" i="5"/>
  <c r="L387" i="5"/>
  <c r="L386" i="5"/>
  <c r="L385" i="5"/>
  <c r="L384" i="5"/>
  <c r="L383" i="5"/>
  <c r="L382" i="5"/>
  <c r="L381" i="5"/>
  <c r="L380" i="5"/>
  <c r="L379" i="5"/>
  <c r="L378" i="5"/>
  <c r="L377" i="5"/>
  <c r="L376" i="5"/>
  <c r="L375" i="5"/>
  <c r="L374" i="5"/>
  <c r="L373" i="5"/>
  <c r="L372" i="5"/>
  <c r="L371" i="5"/>
  <c r="L370" i="5"/>
  <c r="L369" i="5"/>
  <c r="L368" i="5"/>
  <c r="L367" i="5"/>
  <c r="L366" i="5"/>
  <c r="L365" i="5"/>
  <c r="L364" i="5"/>
  <c r="L363" i="5"/>
  <c r="L362" i="5"/>
  <c r="L361" i="5"/>
  <c r="L360" i="5"/>
  <c r="L359" i="5"/>
  <c r="L358" i="5"/>
  <c r="L357" i="5"/>
  <c r="L356" i="5"/>
  <c r="L355" i="5"/>
  <c r="L354" i="5"/>
  <c r="L353" i="5"/>
  <c r="L352" i="5"/>
  <c r="L351" i="5"/>
  <c r="L350" i="5"/>
  <c r="L349" i="5"/>
  <c r="L348" i="5"/>
  <c r="L347" i="5"/>
  <c r="L346" i="5"/>
  <c r="L345" i="5"/>
  <c r="L344" i="5"/>
  <c r="L343" i="5"/>
  <c r="L342" i="5"/>
  <c r="L341" i="5"/>
  <c r="L340" i="5"/>
  <c r="L339" i="5"/>
  <c r="L338" i="5"/>
  <c r="L337" i="5"/>
  <c r="L336" i="5"/>
  <c r="L335" i="5"/>
  <c r="L334" i="5"/>
  <c r="L333" i="5"/>
  <c r="L332" i="5"/>
  <c r="L331" i="5"/>
  <c r="L330" i="5"/>
  <c r="L329" i="5"/>
  <c r="L328" i="5"/>
  <c r="L327" i="5"/>
  <c r="L326" i="5"/>
  <c r="L325" i="5"/>
  <c r="L324" i="5"/>
  <c r="L323" i="5"/>
  <c r="L322" i="5"/>
  <c r="L321" i="5"/>
  <c r="L320" i="5"/>
  <c r="L319" i="5"/>
  <c r="L318" i="5"/>
  <c r="L317" i="5"/>
  <c r="L316" i="5"/>
  <c r="L315" i="5"/>
  <c r="L314" i="5"/>
  <c r="L313" i="5"/>
  <c r="L312" i="5"/>
  <c r="L311" i="5"/>
  <c r="L310" i="5"/>
  <c r="L309" i="5"/>
  <c r="L308" i="5"/>
  <c r="L307" i="5"/>
  <c r="L306" i="5"/>
  <c r="L305" i="5"/>
  <c r="L304" i="5"/>
  <c r="L303" i="5"/>
  <c r="L302" i="5"/>
  <c r="L301" i="5"/>
  <c r="L300" i="5"/>
  <c r="L299" i="5"/>
  <c r="L298" i="5"/>
  <c r="L297" i="5"/>
  <c r="L296" i="5"/>
  <c r="L295" i="5"/>
  <c r="L294" i="5"/>
  <c r="L293" i="5"/>
  <c r="L292" i="5"/>
  <c r="L291" i="5"/>
  <c r="L290" i="5"/>
  <c r="L289" i="5"/>
  <c r="L288" i="5"/>
  <c r="L287" i="5"/>
  <c r="L286" i="5"/>
  <c r="L285" i="5"/>
  <c r="L284" i="5"/>
  <c r="L283" i="5"/>
  <c r="L282" i="5"/>
  <c r="L281" i="5"/>
  <c r="L280" i="5"/>
  <c r="L279" i="5"/>
  <c r="L278" i="5"/>
  <c r="L277" i="5"/>
  <c r="L276" i="5"/>
  <c r="L275" i="5"/>
  <c r="L274" i="5"/>
  <c r="L273" i="5"/>
  <c r="L272" i="5"/>
  <c r="L271" i="5"/>
  <c r="L270" i="5"/>
  <c r="L269" i="5"/>
  <c r="L268" i="5"/>
  <c r="L267" i="5"/>
  <c r="L266" i="5"/>
  <c r="L265" i="5"/>
  <c r="L264" i="5"/>
  <c r="L263" i="5"/>
  <c r="L262" i="5"/>
  <c r="L261" i="5"/>
  <c r="L260" i="5"/>
  <c r="L259" i="5"/>
  <c r="L258" i="5"/>
  <c r="L257" i="5"/>
  <c r="L256" i="5"/>
  <c r="L255" i="5"/>
  <c r="L254" i="5"/>
  <c r="L253" i="5"/>
  <c r="L252" i="5"/>
  <c r="L251" i="5"/>
  <c r="L250" i="5"/>
  <c r="L249" i="5"/>
  <c r="L248" i="5"/>
  <c r="L247" i="5"/>
  <c r="L246" i="5"/>
  <c r="L245" i="5"/>
  <c r="L244" i="5"/>
  <c r="L243" i="5"/>
  <c r="L242" i="5"/>
  <c r="L241" i="5"/>
  <c r="L240" i="5"/>
  <c r="L239" i="5"/>
  <c r="L238" i="5"/>
  <c r="L237" i="5"/>
  <c r="L236" i="5"/>
  <c r="L235" i="5"/>
  <c r="L234" i="5"/>
  <c r="L233" i="5"/>
  <c r="L232" i="5"/>
  <c r="L231" i="5"/>
  <c r="L230" i="5"/>
  <c r="L229" i="5"/>
  <c r="L228" i="5"/>
  <c r="L227" i="5"/>
  <c r="L226" i="5"/>
  <c r="L225" i="5"/>
  <c r="L224" i="5"/>
  <c r="L223" i="5"/>
  <c r="L222" i="5"/>
  <c r="L221" i="5"/>
  <c r="L220" i="5"/>
  <c r="L219" i="5"/>
  <c r="L218" i="5"/>
  <c r="L217" i="5"/>
  <c r="L216" i="5"/>
  <c r="L215" i="5"/>
  <c r="L214" i="5"/>
  <c r="L213" i="5"/>
  <c r="L212" i="5"/>
  <c r="L211" i="5"/>
  <c r="L210" i="5"/>
  <c r="L209" i="5"/>
  <c r="L208" i="5"/>
  <c r="L207" i="5"/>
  <c r="L206" i="5"/>
  <c r="L205" i="5"/>
  <c r="L204" i="5"/>
  <c r="L203" i="5"/>
  <c r="L202" i="5"/>
  <c r="L201" i="5"/>
  <c r="L200" i="5"/>
  <c r="L199" i="5"/>
  <c r="L198" i="5"/>
  <c r="L197" i="5"/>
  <c r="L196" i="5"/>
  <c r="L195" i="5"/>
  <c r="L194" i="5"/>
  <c r="L193" i="5"/>
  <c r="L192" i="5"/>
  <c r="L191" i="5"/>
  <c r="L190" i="5"/>
  <c r="L189" i="5"/>
  <c r="L188" i="5"/>
  <c r="L187" i="5"/>
  <c r="L186" i="5"/>
  <c r="L185" i="5"/>
  <c r="L184" i="5"/>
  <c r="L183" i="5"/>
  <c r="L182" i="5"/>
  <c r="L181" i="5"/>
  <c r="L180" i="5"/>
  <c r="L179" i="5"/>
  <c r="L178" i="5"/>
  <c r="L177" i="5"/>
  <c r="L176" i="5"/>
  <c r="L175" i="5"/>
  <c r="L174" i="5"/>
  <c r="L173" i="5"/>
  <c r="L172" i="5"/>
  <c r="L171" i="5"/>
  <c r="L170" i="5"/>
  <c r="L169" i="5"/>
  <c r="L168" i="5"/>
  <c r="L167" i="5"/>
  <c r="L166" i="5"/>
  <c r="L165" i="5"/>
  <c r="L164" i="5"/>
  <c r="L163" i="5"/>
  <c r="L162" i="5"/>
  <c r="L161" i="5"/>
  <c r="L160" i="5"/>
  <c r="L159" i="5"/>
  <c r="L158" i="5"/>
  <c r="L157" i="5"/>
  <c r="L156" i="5"/>
  <c r="L155" i="5"/>
  <c r="L154" i="5"/>
  <c r="L153" i="5"/>
  <c r="L152" i="5"/>
  <c r="L151" i="5"/>
  <c r="L150" i="5"/>
  <c r="L149" i="5"/>
  <c r="L148" i="5"/>
  <c r="L147" i="5"/>
  <c r="L146" i="5"/>
  <c r="L145" i="5"/>
  <c r="L144" i="5"/>
  <c r="L143" i="5"/>
  <c r="L142" i="5"/>
  <c r="L141" i="5"/>
  <c r="L140" i="5"/>
  <c r="L139" i="5"/>
  <c r="L138" i="5"/>
  <c r="L137" i="5"/>
  <c r="L136" i="5"/>
  <c r="L135" i="5"/>
  <c r="L134" i="5"/>
  <c r="L133" i="5"/>
  <c r="L132" i="5"/>
  <c r="L131" i="5"/>
  <c r="L130" i="5"/>
  <c r="L129" i="5"/>
  <c r="L128" i="5"/>
  <c r="L127" i="5"/>
  <c r="L126" i="5"/>
  <c r="L125" i="5"/>
  <c r="L124" i="5"/>
  <c r="L123" i="5"/>
  <c r="L122" i="5"/>
  <c r="L121" i="5"/>
  <c r="L120" i="5"/>
  <c r="L119" i="5"/>
  <c r="L118" i="5"/>
  <c r="L117" i="5"/>
  <c r="L116" i="5"/>
  <c r="L115" i="5"/>
  <c r="L114" i="5"/>
  <c r="L113" i="5"/>
  <c r="L112" i="5"/>
  <c r="L111" i="5"/>
  <c r="L110" i="5"/>
  <c r="L109" i="5"/>
  <c r="L108" i="5"/>
  <c r="L107" i="5"/>
  <c r="L106" i="5"/>
  <c r="L105" i="5"/>
  <c r="L104" i="5"/>
  <c r="L103" i="5"/>
  <c r="L102" i="5"/>
  <c r="L101" i="5"/>
  <c r="L100" i="5"/>
  <c r="L99" i="5"/>
  <c r="L98" i="5"/>
  <c r="L97" i="5"/>
  <c r="L96" i="5"/>
  <c r="L95" i="5"/>
  <c r="L94" i="5"/>
  <c r="L93" i="5"/>
  <c r="L92" i="5"/>
  <c r="L91" i="5"/>
  <c r="L90" i="5"/>
  <c r="L89" i="5"/>
  <c r="L88" i="5"/>
  <c r="L87" i="5"/>
  <c r="L86" i="5"/>
  <c r="L85" i="5"/>
  <c r="L84" i="5"/>
  <c r="L83" i="5"/>
  <c r="L82" i="5"/>
  <c r="L81" i="5"/>
  <c r="L80" i="5"/>
  <c r="L79" i="5"/>
  <c r="L78" i="5"/>
  <c r="L77" i="5"/>
  <c r="L76" i="5"/>
  <c r="L75" i="5"/>
  <c r="L74" i="5"/>
  <c r="L73" i="5"/>
  <c r="L72" i="5"/>
  <c r="L71" i="5"/>
  <c r="L70" i="5"/>
  <c r="L69" i="5"/>
  <c r="L68" i="5"/>
  <c r="L67" i="5"/>
  <c r="L66" i="5"/>
  <c r="L65" i="5"/>
  <c r="L64" i="5"/>
  <c r="L63" i="5"/>
  <c r="L62" i="5"/>
  <c r="L61" i="5"/>
  <c r="L60" i="5"/>
  <c r="L59" i="5"/>
  <c r="L58" i="5"/>
  <c r="L57" i="5"/>
  <c r="L56" i="5"/>
  <c r="L55" i="5"/>
  <c r="L54" i="5"/>
  <c r="L53" i="5"/>
  <c r="L52" i="5"/>
  <c r="L51" i="5"/>
  <c r="L50" i="5"/>
  <c r="L49" i="5"/>
  <c r="L48" i="5"/>
  <c r="L47" i="5"/>
  <c r="L46" i="5"/>
  <c r="L45" i="5"/>
  <c r="L44" i="5"/>
  <c r="L43" i="5"/>
  <c r="L42" i="5"/>
  <c r="L41" i="5"/>
  <c r="L40" i="5"/>
  <c r="L39" i="5"/>
  <c r="L38" i="5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K6" i="5"/>
  <c r="L6" i="5" s="1"/>
  <c r="AA570" i="5"/>
  <c r="AA569" i="5"/>
  <c r="AA568" i="5"/>
  <c r="AA567" i="5"/>
  <c r="AA566" i="5"/>
  <c r="AA565" i="5"/>
  <c r="AA564" i="5"/>
  <c r="AA563" i="5"/>
  <c r="AA562" i="5"/>
  <c r="AA561" i="5"/>
  <c r="AA560" i="5"/>
  <c r="AA559" i="5"/>
  <c r="AA558" i="5"/>
  <c r="AA557" i="5"/>
  <c r="AA556" i="5"/>
  <c r="AA555" i="5"/>
  <c r="AA554" i="5"/>
  <c r="AA553" i="5"/>
  <c r="AA552" i="5"/>
  <c r="AA551" i="5"/>
  <c r="AA550" i="5"/>
  <c r="AA549" i="5"/>
  <c r="AA548" i="5"/>
  <c r="AA547" i="5"/>
  <c r="AA546" i="5"/>
  <c r="AA545" i="5"/>
  <c r="AA544" i="5"/>
  <c r="AA543" i="5"/>
  <c r="AA542" i="5"/>
  <c r="AA541" i="5"/>
  <c r="AA540" i="5"/>
  <c r="AA539" i="5"/>
  <c r="AA538" i="5"/>
  <c r="AA537" i="5"/>
  <c r="AA536" i="5"/>
  <c r="AA535" i="5"/>
  <c r="AA534" i="5"/>
  <c r="AA533" i="5"/>
  <c r="AA532" i="5"/>
  <c r="AA531" i="5"/>
  <c r="AA530" i="5"/>
  <c r="AA529" i="5"/>
  <c r="AA528" i="5"/>
  <c r="AA527" i="5"/>
  <c r="AA526" i="5"/>
  <c r="AA525" i="5"/>
  <c r="AA524" i="5"/>
  <c r="AA523" i="5"/>
  <c r="AA522" i="5"/>
  <c r="AA521" i="5"/>
  <c r="AA520" i="5"/>
  <c r="AA519" i="5"/>
  <c r="AA518" i="5"/>
  <c r="AA517" i="5"/>
  <c r="AA516" i="5"/>
  <c r="AA515" i="5"/>
  <c r="AA514" i="5"/>
  <c r="AA513" i="5"/>
  <c r="AA512" i="5"/>
  <c r="AA511" i="5"/>
  <c r="AA510" i="5"/>
  <c r="AA509" i="5"/>
  <c r="AA508" i="5"/>
  <c r="AA507" i="5"/>
  <c r="AA506" i="5"/>
  <c r="AA505" i="5"/>
  <c r="AA504" i="5"/>
  <c r="AA503" i="5"/>
  <c r="AA502" i="5"/>
  <c r="AA501" i="5"/>
  <c r="AA500" i="5"/>
  <c r="AA499" i="5"/>
  <c r="AA498" i="5"/>
  <c r="AA497" i="5"/>
  <c r="AA496" i="5"/>
  <c r="AA495" i="5"/>
  <c r="AA494" i="5"/>
  <c r="AA493" i="5"/>
  <c r="AA492" i="5"/>
  <c r="AA491" i="5"/>
  <c r="AA490" i="5"/>
  <c r="AA489" i="5"/>
  <c r="AA488" i="5"/>
  <c r="AA487" i="5"/>
  <c r="AA486" i="5"/>
  <c r="AA485" i="5"/>
  <c r="AA484" i="5"/>
  <c r="AA483" i="5"/>
  <c r="AA482" i="5"/>
  <c r="AA481" i="5"/>
  <c r="AA480" i="5"/>
  <c r="AA479" i="5"/>
  <c r="AA478" i="5"/>
  <c r="AA477" i="5"/>
  <c r="AA476" i="5"/>
  <c r="AA475" i="5"/>
  <c r="AA474" i="5"/>
  <c r="AA473" i="5"/>
  <c r="AA472" i="5"/>
  <c r="AA471" i="5"/>
  <c r="AA470" i="5"/>
  <c r="AA469" i="5"/>
  <c r="AA468" i="5"/>
  <c r="AA467" i="5"/>
  <c r="AA466" i="5"/>
  <c r="AA465" i="5"/>
  <c r="AA464" i="5"/>
  <c r="AA463" i="5"/>
  <c r="AA462" i="5"/>
  <c r="AA461" i="5"/>
  <c r="AA460" i="5"/>
  <c r="AA459" i="5"/>
  <c r="AA458" i="5"/>
  <c r="AA457" i="5"/>
  <c r="AA456" i="5"/>
  <c r="AA455" i="5"/>
  <c r="AA454" i="5"/>
  <c r="AA453" i="5"/>
  <c r="AA452" i="5"/>
  <c r="AA451" i="5"/>
  <c r="AA450" i="5"/>
  <c r="AA449" i="5"/>
  <c r="AA448" i="5"/>
  <c r="AA447" i="5"/>
  <c r="AA446" i="5"/>
  <c r="AA445" i="5"/>
  <c r="AA444" i="5"/>
  <c r="AA443" i="5"/>
  <c r="AA442" i="5"/>
  <c r="AA441" i="5"/>
  <c r="AA440" i="5"/>
  <c r="AA439" i="5"/>
  <c r="AA438" i="5"/>
  <c r="AA437" i="5"/>
  <c r="AA436" i="5"/>
  <c r="AA435" i="5"/>
  <c r="AA434" i="5"/>
  <c r="AA433" i="5"/>
  <c r="AA432" i="5"/>
  <c r="AA431" i="5"/>
  <c r="AA430" i="5"/>
  <c r="AA429" i="5"/>
  <c r="AA428" i="5"/>
  <c r="AA427" i="5"/>
  <c r="AA426" i="5"/>
  <c r="AA425" i="5"/>
  <c r="AA424" i="5"/>
  <c r="AA423" i="5"/>
  <c r="AA422" i="5"/>
  <c r="AA421" i="5"/>
  <c r="AA420" i="5"/>
  <c r="AA419" i="5"/>
  <c r="AA418" i="5"/>
  <c r="AA417" i="5"/>
  <c r="AA416" i="5"/>
  <c r="AA415" i="5"/>
  <c r="AA414" i="5"/>
  <c r="AA413" i="5"/>
  <c r="AA412" i="5"/>
  <c r="AA411" i="5"/>
  <c r="AA410" i="5"/>
  <c r="AA409" i="5"/>
  <c r="AA408" i="5"/>
  <c r="AA407" i="5"/>
  <c r="AA406" i="5"/>
  <c r="AA405" i="5"/>
  <c r="AA404" i="5"/>
  <c r="AA403" i="5"/>
  <c r="AA402" i="5"/>
  <c r="AA401" i="5"/>
  <c r="AA400" i="5"/>
  <c r="AA399" i="5"/>
  <c r="AA398" i="5"/>
  <c r="AA397" i="5"/>
  <c r="AA396" i="5"/>
  <c r="AA395" i="5"/>
  <c r="AA394" i="5"/>
  <c r="AA393" i="5"/>
  <c r="AA392" i="5"/>
  <c r="AA391" i="5"/>
  <c r="AA390" i="5"/>
  <c r="AA389" i="5"/>
  <c r="AA388" i="5"/>
  <c r="AA387" i="5"/>
  <c r="AA386" i="5"/>
  <c r="AA385" i="5"/>
  <c r="AA384" i="5"/>
  <c r="AA383" i="5"/>
  <c r="AA382" i="5"/>
  <c r="AA381" i="5"/>
  <c r="AA380" i="5"/>
  <c r="AA379" i="5"/>
  <c r="AA378" i="5"/>
  <c r="AA377" i="5"/>
  <c r="AA376" i="5"/>
  <c r="AA375" i="5"/>
  <c r="AA374" i="5"/>
  <c r="AA373" i="5"/>
  <c r="AA372" i="5"/>
  <c r="AA371" i="5"/>
  <c r="AA370" i="5"/>
  <c r="AA369" i="5"/>
  <c r="AA368" i="5"/>
  <c r="AA367" i="5"/>
  <c r="AA366" i="5"/>
  <c r="AA365" i="5"/>
  <c r="AA364" i="5"/>
  <c r="AA363" i="5"/>
  <c r="AA362" i="5"/>
  <c r="AA361" i="5"/>
  <c r="AA360" i="5"/>
  <c r="AA359" i="5"/>
  <c r="AA358" i="5"/>
  <c r="AA357" i="5"/>
  <c r="AA356" i="5"/>
  <c r="AA355" i="5"/>
  <c r="AA354" i="5"/>
  <c r="AA353" i="5"/>
  <c r="AA352" i="5"/>
  <c r="AA351" i="5"/>
  <c r="AA350" i="5"/>
  <c r="AA349" i="5"/>
  <c r="AA348" i="5"/>
  <c r="AA347" i="5"/>
  <c r="AA346" i="5"/>
  <c r="AA345" i="5"/>
  <c r="AA344" i="5"/>
  <c r="AA343" i="5"/>
  <c r="AA342" i="5"/>
  <c r="AA341" i="5"/>
  <c r="AA340" i="5"/>
  <c r="AA339" i="5"/>
  <c r="AA338" i="5"/>
  <c r="AA337" i="5"/>
  <c r="AA336" i="5"/>
  <c r="AA335" i="5"/>
  <c r="AA334" i="5"/>
  <c r="AA333" i="5"/>
  <c r="AA332" i="5"/>
  <c r="AA331" i="5"/>
  <c r="AA330" i="5"/>
  <c r="AA329" i="5"/>
  <c r="AA328" i="5"/>
  <c r="AA327" i="5"/>
  <c r="AA326" i="5"/>
  <c r="AA325" i="5"/>
  <c r="AA324" i="5"/>
  <c r="AA323" i="5"/>
  <c r="AA322" i="5"/>
  <c r="AA321" i="5"/>
  <c r="AA320" i="5"/>
  <c r="AA319" i="5"/>
  <c r="AA318" i="5"/>
  <c r="AA317" i="5"/>
  <c r="AA316" i="5"/>
  <c r="AA315" i="5"/>
  <c r="AA314" i="5"/>
  <c r="AA313" i="5"/>
  <c r="AA312" i="5"/>
  <c r="AA311" i="5"/>
  <c r="AA310" i="5"/>
  <c r="AA309" i="5"/>
  <c r="AA308" i="5"/>
  <c r="AA307" i="5"/>
  <c r="AA306" i="5"/>
  <c r="AA305" i="5"/>
  <c r="AA304" i="5"/>
  <c r="AA303" i="5"/>
  <c r="AA302" i="5"/>
  <c r="AA301" i="5"/>
  <c r="AA300" i="5"/>
  <c r="AA299" i="5"/>
  <c r="AA298" i="5"/>
  <c r="AA297" i="5"/>
  <c r="AA296" i="5"/>
  <c r="AA295" i="5"/>
  <c r="AA294" i="5"/>
  <c r="AA293" i="5"/>
  <c r="AA292" i="5"/>
  <c r="AA291" i="5"/>
  <c r="AA290" i="5"/>
  <c r="AA289" i="5"/>
  <c r="AA288" i="5"/>
  <c r="AA287" i="5"/>
  <c r="AA286" i="5"/>
  <c r="AA285" i="5"/>
  <c r="AA284" i="5"/>
  <c r="AA283" i="5"/>
  <c r="AA282" i="5"/>
  <c r="AA281" i="5"/>
  <c r="AA280" i="5"/>
  <c r="AA279" i="5"/>
  <c r="AA278" i="5"/>
  <c r="AA277" i="5"/>
  <c r="AA276" i="5"/>
  <c r="AA275" i="5"/>
  <c r="AA274" i="5"/>
  <c r="AA273" i="5"/>
  <c r="AA272" i="5"/>
  <c r="AA271" i="5"/>
  <c r="AA270" i="5"/>
  <c r="AA269" i="5"/>
  <c r="AA268" i="5"/>
  <c r="AA267" i="5"/>
  <c r="AA266" i="5"/>
  <c r="AA265" i="5"/>
  <c r="AA264" i="5"/>
  <c r="AA263" i="5"/>
  <c r="AA262" i="5"/>
  <c r="AA261" i="5"/>
  <c r="AA260" i="5"/>
  <c r="AA259" i="5"/>
  <c r="AA258" i="5"/>
  <c r="AA257" i="5"/>
  <c r="AA256" i="5"/>
  <c r="AA255" i="5"/>
  <c r="AA254" i="5"/>
  <c r="AA253" i="5"/>
  <c r="AA252" i="5"/>
  <c r="AA251" i="5"/>
  <c r="AA250" i="5"/>
  <c r="AA249" i="5"/>
  <c r="AA248" i="5"/>
  <c r="AA247" i="5"/>
  <c r="AA246" i="5"/>
  <c r="AA245" i="5"/>
  <c r="AA244" i="5"/>
  <c r="AA243" i="5"/>
  <c r="AA242" i="5"/>
  <c r="AA241" i="5"/>
  <c r="AA240" i="5"/>
  <c r="AA239" i="5"/>
  <c r="AA238" i="5"/>
  <c r="AA237" i="5"/>
  <c r="AA236" i="5"/>
  <c r="AA235" i="5"/>
  <c r="AA234" i="5"/>
  <c r="AA233" i="5"/>
  <c r="AA232" i="5"/>
  <c r="AA231" i="5"/>
  <c r="AA230" i="5"/>
  <c r="AA229" i="5"/>
  <c r="AA228" i="5"/>
  <c r="AA227" i="5"/>
  <c r="AA226" i="5"/>
  <c r="AA225" i="5"/>
  <c r="AA224" i="5"/>
  <c r="AA223" i="5"/>
  <c r="AA222" i="5"/>
  <c r="AA221" i="5"/>
  <c r="AA220" i="5"/>
  <c r="AA219" i="5"/>
  <c r="AA218" i="5"/>
  <c r="AA217" i="5"/>
  <c r="AA216" i="5"/>
  <c r="AA215" i="5"/>
  <c r="AA214" i="5"/>
  <c r="AA213" i="5"/>
  <c r="AA212" i="5"/>
  <c r="AA211" i="5"/>
  <c r="AA210" i="5"/>
  <c r="AA209" i="5"/>
  <c r="AA208" i="5"/>
  <c r="AA207" i="5"/>
  <c r="AA206" i="5"/>
  <c r="AA205" i="5"/>
  <c r="AA204" i="5"/>
  <c r="AA203" i="5"/>
  <c r="AA202" i="5"/>
  <c r="AA201" i="5"/>
  <c r="AA200" i="5"/>
  <c r="AA199" i="5"/>
  <c r="AA198" i="5"/>
  <c r="AA197" i="5"/>
  <c r="AA196" i="5"/>
  <c r="AA195" i="5"/>
  <c r="AA194" i="5"/>
  <c r="AA193" i="5"/>
  <c r="AA192" i="5"/>
  <c r="AA191" i="5"/>
  <c r="AA190" i="5"/>
  <c r="AA189" i="5"/>
  <c r="AA188" i="5"/>
  <c r="AA187" i="5"/>
  <c r="AA186" i="5"/>
  <c r="AA185" i="5"/>
  <c r="AA184" i="5"/>
  <c r="AA183" i="5"/>
  <c r="AA182" i="5"/>
  <c r="AA181" i="5"/>
  <c r="AA180" i="5"/>
  <c r="AA179" i="5"/>
  <c r="AA178" i="5"/>
  <c r="AA177" i="5"/>
  <c r="AA176" i="5"/>
  <c r="AA175" i="5"/>
  <c r="AA174" i="5"/>
  <c r="AA173" i="5"/>
  <c r="AA172" i="5"/>
  <c r="AA171" i="5"/>
  <c r="AA170" i="5"/>
  <c r="AA169" i="5"/>
  <c r="AA168" i="5"/>
  <c r="AA167" i="5"/>
  <c r="AA166" i="5"/>
  <c r="AA165" i="5"/>
  <c r="AA164" i="5"/>
  <c r="AA163" i="5"/>
  <c r="AA162" i="5"/>
  <c r="AA161" i="5"/>
  <c r="AA160" i="5"/>
  <c r="AA159" i="5"/>
  <c r="AA158" i="5"/>
  <c r="AA157" i="5"/>
  <c r="AA156" i="5"/>
  <c r="AA155" i="5"/>
  <c r="AA154" i="5"/>
  <c r="AA153" i="5"/>
  <c r="AA152" i="5"/>
  <c r="AA151" i="5"/>
  <c r="AA150" i="5"/>
  <c r="AA149" i="5"/>
  <c r="AA148" i="5"/>
  <c r="AA147" i="5"/>
  <c r="AA146" i="5"/>
  <c r="AA145" i="5"/>
  <c r="AA144" i="5"/>
  <c r="AA143" i="5"/>
  <c r="AA142" i="5"/>
  <c r="AA141" i="5"/>
  <c r="AA140" i="5"/>
  <c r="AA139" i="5"/>
  <c r="AA138" i="5"/>
  <c r="AA137" i="5"/>
  <c r="AA136" i="5"/>
  <c r="AA135" i="5"/>
  <c r="AA134" i="5"/>
  <c r="AA133" i="5"/>
  <c r="AA132" i="5"/>
  <c r="AA131" i="5"/>
  <c r="AA130" i="5"/>
  <c r="AA129" i="5"/>
  <c r="AA128" i="5"/>
  <c r="AA127" i="5"/>
  <c r="AA126" i="5"/>
  <c r="AA125" i="5"/>
  <c r="AA124" i="5"/>
  <c r="AA123" i="5"/>
  <c r="AA122" i="5"/>
  <c r="AA121" i="5"/>
  <c r="AA120" i="5"/>
  <c r="AA119" i="5"/>
  <c r="AA118" i="5"/>
  <c r="AA117" i="5"/>
  <c r="AA116" i="5"/>
  <c r="AA115" i="5"/>
  <c r="AA114" i="5"/>
  <c r="AA113" i="5"/>
  <c r="AA112" i="5"/>
  <c r="AA111" i="5"/>
  <c r="AA110" i="5"/>
  <c r="AA109" i="5"/>
  <c r="AA108" i="5"/>
  <c r="AA107" i="5"/>
  <c r="AA106" i="5"/>
  <c r="AA105" i="5"/>
  <c r="AA104" i="5"/>
  <c r="AA103" i="5"/>
  <c r="AA102" i="5"/>
  <c r="AA101" i="5"/>
  <c r="AA100" i="5"/>
  <c r="AA99" i="5"/>
  <c r="AA98" i="5"/>
  <c r="AA97" i="5"/>
  <c r="AA96" i="5"/>
  <c r="AA95" i="5"/>
  <c r="AA94" i="5"/>
  <c r="AA93" i="5"/>
  <c r="AA92" i="5"/>
  <c r="AA91" i="5"/>
  <c r="AA90" i="5"/>
  <c r="AA89" i="5"/>
  <c r="AA88" i="5"/>
  <c r="AA87" i="5"/>
  <c r="AA86" i="5"/>
  <c r="AA85" i="5"/>
  <c r="AA84" i="5"/>
  <c r="AA83" i="5"/>
  <c r="AA82" i="5"/>
  <c r="AA81" i="5"/>
  <c r="AA80" i="5"/>
  <c r="AA79" i="5"/>
  <c r="AA78" i="5"/>
  <c r="AA77" i="5"/>
  <c r="AA76" i="5"/>
  <c r="AA75" i="5"/>
  <c r="AA74" i="5"/>
  <c r="AA73" i="5"/>
  <c r="AA72" i="5"/>
  <c r="AA71" i="5"/>
  <c r="AA70" i="5"/>
  <c r="AA69" i="5"/>
  <c r="AA68" i="5"/>
  <c r="AA67" i="5"/>
  <c r="AA66" i="5"/>
  <c r="AA65" i="5"/>
  <c r="AA64" i="5"/>
  <c r="AA63" i="5"/>
  <c r="AA62" i="5"/>
  <c r="AA61" i="5"/>
  <c r="AA60" i="5"/>
  <c r="AA59" i="5"/>
  <c r="AA58" i="5"/>
  <c r="AA57" i="5"/>
  <c r="AA56" i="5"/>
  <c r="AA55" i="5"/>
  <c r="AA54" i="5"/>
  <c r="AA53" i="5"/>
  <c r="AA52" i="5"/>
  <c r="AA51" i="5"/>
  <c r="AA50" i="5"/>
  <c r="AA49" i="5"/>
  <c r="AA48" i="5"/>
  <c r="AA47" i="5"/>
  <c r="AA46" i="5"/>
  <c r="AA45" i="5"/>
  <c r="AA44" i="5"/>
  <c r="AA43" i="5"/>
  <c r="AA42" i="5"/>
  <c r="AA41" i="5"/>
  <c r="AA40" i="5"/>
  <c r="AA39" i="5"/>
  <c r="AA38" i="5"/>
  <c r="AA37" i="5"/>
  <c r="AA36" i="5"/>
  <c r="AA35" i="5"/>
  <c r="AA34" i="5"/>
  <c r="AA33" i="5"/>
  <c r="AA32" i="5"/>
  <c r="AA31" i="5"/>
  <c r="AA30" i="5"/>
  <c r="AA29" i="5"/>
  <c r="AA28" i="5"/>
  <c r="AA27" i="5"/>
  <c r="AA26" i="5"/>
  <c r="AA25" i="5"/>
  <c r="AA24" i="5"/>
  <c r="AA23" i="5"/>
  <c r="AA22" i="5"/>
  <c r="AA21" i="5"/>
  <c r="AA20" i="5"/>
  <c r="AA19" i="5"/>
  <c r="AA18" i="5"/>
  <c r="AA17" i="5"/>
  <c r="AA16" i="5"/>
  <c r="AA15" i="5"/>
  <c r="AA14" i="5"/>
  <c r="AA13" i="5"/>
  <c r="AA12" i="5"/>
  <c r="AA11" i="5"/>
  <c r="AA10" i="5"/>
  <c r="AA9" i="5"/>
  <c r="AA8" i="5"/>
  <c r="AA7" i="5"/>
  <c r="AA6" i="5"/>
  <c r="S30" i="9"/>
  <c r="S14" i="9"/>
  <c r="Q38" i="9"/>
  <c r="S38" i="9" s="1"/>
  <c r="Q37" i="9"/>
  <c r="S37" i="9" s="1"/>
  <c r="Q36" i="9"/>
  <c r="S36" i="9" s="1"/>
  <c r="Q35" i="9"/>
  <c r="Q34" i="9"/>
  <c r="S34" i="9" s="1"/>
  <c r="Q33" i="9"/>
  <c r="S33" i="9" s="1"/>
  <c r="Q32" i="9"/>
  <c r="S32" i="9" s="1"/>
  <c r="Q31" i="9"/>
  <c r="Q30" i="9"/>
  <c r="Q29" i="9"/>
  <c r="S29" i="9" s="1"/>
  <c r="Q28" i="9"/>
  <c r="S28" i="9" s="1"/>
  <c r="Q27" i="9"/>
  <c r="Q26" i="9"/>
  <c r="S26" i="9" s="1"/>
  <c r="Q25" i="9"/>
  <c r="S25" i="9" s="1"/>
  <c r="Q24" i="9"/>
  <c r="S24" i="9" s="1"/>
  <c r="Q23" i="9"/>
  <c r="Q22" i="9"/>
  <c r="S22" i="9" s="1"/>
  <c r="Q21" i="9"/>
  <c r="S21" i="9" s="1"/>
  <c r="Q20" i="9"/>
  <c r="S20" i="9" s="1"/>
  <c r="Q19" i="9"/>
  <c r="Q18" i="9"/>
  <c r="S18" i="9" s="1"/>
  <c r="Q17" i="9"/>
  <c r="S17" i="9" s="1"/>
  <c r="Q16" i="9"/>
  <c r="S16" i="9" s="1"/>
  <c r="Q15" i="9"/>
  <c r="Q14" i="9"/>
  <c r="Q13" i="9"/>
  <c r="S13" i="9" s="1"/>
  <c r="Q12" i="9"/>
  <c r="S12" i="9" s="1"/>
  <c r="Q11" i="9"/>
  <c r="Q10" i="9"/>
  <c r="S10" i="9" s="1"/>
  <c r="Q9" i="9"/>
  <c r="S9" i="9" s="1"/>
  <c r="Q8" i="9"/>
  <c r="S8" i="9" s="1"/>
  <c r="Q7" i="9"/>
  <c r="Q6" i="9" l="1"/>
  <c r="S6" i="9" s="1"/>
  <c r="U38" i="9"/>
  <c r="U37" i="9"/>
  <c r="U36" i="9"/>
  <c r="U35" i="9"/>
  <c r="U34" i="9"/>
  <c r="U33" i="9"/>
  <c r="U32" i="9"/>
  <c r="U31" i="9"/>
  <c r="U30" i="9"/>
  <c r="U29" i="9"/>
  <c r="U28" i="9"/>
  <c r="U27" i="9"/>
  <c r="U26" i="9"/>
  <c r="U25" i="9"/>
  <c r="U24" i="9"/>
  <c r="U23" i="9"/>
  <c r="U22" i="9"/>
  <c r="U21" i="9"/>
  <c r="U20" i="9"/>
  <c r="U19" i="9"/>
  <c r="U18" i="9"/>
  <c r="U17" i="9"/>
  <c r="U16" i="9"/>
  <c r="U15" i="9"/>
  <c r="U14" i="9"/>
  <c r="U13" i="9"/>
  <c r="U12" i="9"/>
  <c r="U11" i="9"/>
  <c r="U10" i="9"/>
  <c r="U9" i="9"/>
  <c r="U8" i="9"/>
  <c r="U7" i="9"/>
  <c r="U6" i="9"/>
  <c r="D656" i="5" l="1"/>
  <c r="D655" i="5"/>
  <c r="U7" i="5" l="1"/>
  <c r="U8" i="5"/>
  <c r="U9" i="5"/>
  <c r="U10" i="5"/>
  <c r="U11" i="5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U31" i="5"/>
  <c r="U32" i="5"/>
  <c r="U33" i="5"/>
  <c r="U34" i="5"/>
  <c r="U35" i="5"/>
  <c r="U36" i="5"/>
  <c r="U37" i="5"/>
  <c r="U38" i="5"/>
  <c r="U39" i="5"/>
  <c r="U40" i="5"/>
  <c r="U41" i="5"/>
  <c r="U42" i="5"/>
  <c r="U43" i="5"/>
  <c r="U44" i="5"/>
  <c r="U45" i="5"/>
  <c r="U46" i="5"/>
  <c r="U47" i="5"/>
  <c r="U48" i="5"/>
  <c r="U49" i="5"/>
  <c r="U50" i="5"/>
  <c r="U51" i="5"/>
  <c r="U52" i="5"/>
  <c r="U53" i="5"/>
  <c r="U54" i="5"/>
  <c r="U55" i="5"/>
  <c r="U56" i="5"/>
  <c r="U57" i="5"/>
  <c r="U58" i="5"/>
  <c r="U59" i="5"/>
  <c r="U60" i="5"/>
  <c r="U61" i="5"/>
  <c r="U62" i="5"/>
  <c r="U63" i="5"/>
  <c r="U64" i="5"/>
  <c r="U65" i="5"/>
  <c r="U66" i="5"/>
  <c r="U67" i="5"/>
  <c r="U68" i="5"/>
  <c r="U69" i="5"/>
  <c r="U70" i="5"/>
  <c r="U71" i="5"/>
  <c r="U72" i="5"/>
  <c r="U73" i="5"/>
  <c r="U74" i="5"/>
  <c r="U75" i="5"/>
  <c r="U76" i="5"/>
  <c r="U77" i="5"/>
  <c r="U78" i="5"/>
  <c r="U79" i="5"/>
  <c r="U80" i="5"/>
  <c r="U81" i="5"/>
  <c r="U82" i="5"/>
  <c r="U83" i="5"/>
  <c r="U84" i="5"/>
  <c r="U85" i="5"/>
  <c r="U86" i="5"/>
  <c r="U87" i="5"/>
  <c r="U88" i="5"/>
  <c r="U89" i="5"/>
  <c r="U90" i="5"/>
  <c r="U91" i="5"/>
  <c r="U92" i="5"/>
  <c r="U93" i="5"/>
  <c r="U94" i="5"/>
  <c r="U95" i="5"/>
  <c r="U96" i="5"/>
  <c r="U97" i="5"/>
  <c r="U98" i="5"/>
  <c r="U99" i="5"/>
  <c r="U100" i="5"/>
  <c r="U101" i="5"/>
  <c r="U102" i="5"/>
  <c r="U103" i="5"/>
  <c r="U104" i="5"/>
  <c r="U105" i="5"/>
  <c r="U106" i="5"/>
  <c r="U107" i="5"/>
  <c r="U108" i="5"/>
  <c r="U109" i="5"/>
  <c r="U110" i="5"/>
  <c r="U111" i="5"/>
  <c r="U112" i="5"/>
  <c r="U113" i="5"/>
  <c r="U114" i="5"/>
  <c r="U115" i="5"/>
  <c r="U116" i="5"/>
  <c r="U117" i="5"/>
  <c r="U118" i="5"/>
  <c r="U119" i="5"/>
  <c r="U120" i="5"/>
  <c r="U121" i="5"/>
  <c r="U122" i="5"/>
  <c r="U123" i="5"/>
  <c r="U124" i="5"/>
  <c r="U125" i="5"/>
  <c r="U126" i="5"/>
  <c r="U127" i="5"/>
  <c r="U128" i="5"/>
  <c r="U129" i="5"/>
  <c r="U130" i="5"/>
  <c r="U131" i="5"/>
  <c r="U132" i="5"/>
  <c r="U133" i="5"/>
  <c r="U134" i="5"/>
  <c r="U135" i="5"/>
  <c r="U136" i="5"/>
  <c r="U137" i="5"/>
  <c r="U138" i="5"/>
  <c r="U139" i="5"/>
  <c r="U140" i="5"/>
  <c r="U141" i="5"/>
  <c r="U142" i="5"/>
  <c r="U143" i="5"/>
  <c r="U144" i="5"/>
  <c r="U145" i="5"/>
  <c r="U146" i="5"/>
  <c r="U147" i="5"/>
  <c r="U148" i="5"/>
  <c r="U149" i="5"/>
  <c r="U150" i="5"/>
  <c r="U151" i="5"/>
  <c r="U152" i="5"/>
  <c r="U153" i="5"/>
  <c r="U154" i="5"/>
  <c r="U155" i="5"/>
  <c r="U156" i="5"/>
  <c r="U157" i="5"/>
  <c r="U158" i="5"/>
  <c r="U159" i="5"/>
  <c r="U160" i="5"/>
  <c r="U161" i="5"/>
  <c r="U162" i="5"/>
  <c r="U163" i="5"/>
  <c r="U164" i="5"/>
  <c r="U165" i="5"/>
  <c r="U166" i="5"/>
  <c r="U167" i="5"/>
  <c r="U168" i="5"/>
  <c r="U169" i="5"/>
  <c r="U170" i="5"/>
  <c r="U171" i="5"/>
  <c r="U172" i="5"/>
  <c r="U173" i="5"/>
  <c r="U174" i="5"/>
  <c r="U175" i="5"/>
  <c r="U176" i="5"/>
  <c r="U177" i="5"/>
  <c r="U178" i="5"/>
  <c r="U179" i="5"/>
  <c r="U180" i="5"/>
  <c r="U181" i="5"/>
  <c r="U182" i="5"/>
  <c r="U183" i="5"/>
  <c r="U184" i="5"/>
  <c r="U185" i="5"/>
  <c r="U186" i="5"/>
  <c r="U187" i="5"/>
  <c r="U188" i="5"/>
  <c r="U189" i="5"/>
  <c r="U190" i="5"/>
  <c r="U191" i="5"/>
  <c r="U192" i="5"/>
  <c r="U193" i="5"/>
  <c r="U194" i="5"/>
  <c r="U195" i="5"/>
  <c r="U196" i="5"/>
  <c r="U197" i="5"/>
  <c r="U198" i="5"/>
  <c r="U199" i="5"/>
  <c r="U200" i="5"/>
  <c r="U201" i="5"/>
  <c r="U202" i="5"/>
  <c r="U203" i="5"/>
  <c r="U204" i="5"/>
  <c r="U205" i="5"/>
  <c r="U206" i="5"/>
  <c r="U207" i="5"/>
  <c r="U208" i="5"/>
  <c r="U209" i="5"/>
  <c r="U210" i="5"/>
  <c r="U211" i="5"/>
  <c r="U212" i="5"/>
  <c r="U213" i="5"/>
  <c r="U214" i="5"/>
  <c r="U215" i="5"/>
  <c r="U216" i="5"/>
  <c r="U217" i="5"/>
  <c r="U218" i="5"/>
  <c r="U219" i="5"/>
  <c r="U220" i="5"/>
  <c r="U221" i="5"/>
  <c r="U222" i="5"/>
  <c r="U223" i="5"/>
  <c r="U224" i="5"/>
  <c r="U225" i="5"/>
  <c r="U226" i="5"/>
  <c r="U227" i="5"/>
  <c r="U228" i="5"/>
  <c r="U229" i="5"/>
  <c r="U230" i="5"/>
  <c r="U231" i="5"/>
  <c r="U232" i="5"/>
  <c r="U233" i="5"/>
  <c r="U234" i="5"/>
  <c r="U235" i="5"/>
  <c r="U236" i="5"/>
  <c r="U237" i="5"/>
  <c r="U238" i="5"/>
  <c r="U239" i="5"/>
  <c r="U240" i="5"/>
  <c r="U241" i="5"/>
  <c r="U242" i="5"/>
  <c r="U243" i="5"/>
  <c r="U244" i="5"/>
  <c r="U245" i="5"/>
  <c r="U246" i="5"/>
  <c r="U247" i="5"/>
  <c r="U248" i="5"/>
  <c r="U249" i="5"/>
  <c r="U250" i="5"/>
  <c r="U251" i="5"/>
  <c r="U252" i="5"/>
  <c r="U253" i="5"/>
  <c r="U254" i="5"/>
  <c r="U255" i="5"/>
  <c r="U256" i="5"/>
  <c r="U257" i="5"/>
  <c r="U258" i="5"/>
  <c r="U259" i="5"/>
  <c r="U260" i="5"/>
  <c r="U261" i="5"/>
  <c r="U262" i="5"/>
  <c r="U263" i="5"/>
  <c r="U264" i="5"/>
  <c r="U265" i="5"/>
  <c r="U266" i="5"/>
  <c r="U267" i="5"/>
  <c r="U268" i="5"/>
  <c r="U269" i="5"/>
  <c r="U270" i="5"/>
  <c r="U271" i="5"/>
  <c r="U272" i="5"/>
  <c r="U273" i="5"/>
  <c r="U274" i="5"/>
  <c r="U275" i="5"/>
  <c r="U276" i="5"/>
  <c r="U277" i="5"/>
  <c r="U278" i="5"/>
  <c r="U279" i="5"/>
  <c r="U280" i="5"/>
  <c r="U281" i="5"/>
  <c r="U282" i="5"/>
  <c r="U283" i="5"/>
  <c r="U284" i="5"/>
  <c r="U285" i="5"/>
  <c r="U286" i="5"/>
  <c r="U287" i="5"/>
  <c r="U288" i="5"/>
  <c r="U289" i="5"/>
  <c r="U290" i="5"/>
  <c r="U291" i="5"/>
  <c r="U292" i="5"/>
  <c r="U293" i="5"/>
  <c r="U294" i="5"/>
  <c r="U295" i="5"/>
  <c r="U296" i="5"/>
  <c r="U297" i="5"/>
  <c r="U298" i="5"/>
  <c r="U299" i="5"/>
  <c r="U300" i="5"/>
  <c r="U301" i="5"/>
  <c r="U302" i="5"/>
  <c r="U303" i="5"/>
  <c r="U304" i="5"/>
  <c r="U305" i="5"/>
  <c r="U306" i="5"/>
  <c r="U307" i="5"/>
  <c r="U308" i="5"/>
  <c r="U309" i="5"/>
  <c r="U310" i="5"/>
  <c r="U311" i="5"/>
  <c r="U312" i="5"/>
  <c r="U313" i="5"/>
  <c r="U314" i="5"/>
  <c r="U315" i="5"/>
  <c r="U316" i="5"/>
  <c r="U317" i="5"/>
  <c r="U318" i="5"/>
  <c r="U319" i="5"/>
  <c r="U320" i="5"/>
  <c r="U321" i="5"/>
  <c r="U322" i="5"/>
  <c r="U323" i="5"/>
  <c r="U324" i="5"/>
  <c r="U325" i="5"/>
  <c r="U326" i="5"/>
  <c r="U327" i="5"/>
  <c r="U328" i="5"/>
  <c r="U329" i="5"/>
  <c r="U330" i="5"/>
  <c r="U331" i="5"/>
  <c r="U332" i="5"/>
  <c r="U333" i="5"/>
  <c r="U334" i="5"/>
  <c r="U335" i="5"/>
  <c r="U336" i="5"/>
  <c r="U337" i="5"/>
  <c r="U338" i="5"/>
  <c r="U339" i="5"/>
  <c r="U340" i="5"/>
  <c r="U341" i="5"/>
  <c r="U342" i="5"/>
  <c r="U343" i="5"/>
  <c r="U344" i="5"/>
  <c r="U345" i="5"/>
  <c r="U346" i="5"/>
  <c r="U347" i="5"/>
  <c r="U348" i="5"/>
  <c r="U349" i="5"/>
  <c r="U350" i="5"/>
  <c r="U351" i="5"/>
  <c r="U352" i="5"/>
  <c r="U353" i="5"/>
  <c r="U354" i="5"/>
  <c r="U355" i="5"/>
  <c r="U356" i="5"/>
  <c r="U357" i="5"/>
  <c r="U358" i="5"/>
  <c r="U359" i="5"/>
  <c r="U360" i="5"/>
  <c r="U361" i="5"/>
  <c r="U362" i="5"/>
  <c r="U363" i="5"/>
  <c r="U364" i="5"/>
  <c r="U365" i="5"/>
  <c r="U366" i="5"/>
  <c r="U367" i="5"/>
  <c r="U368" i="5"/>
  <c r="U369" i="5"/>
  <c r="U370" i="5"/>
  <c r="U371" i="5"/>
  <c r="U372" i="5"/>
  <c r="U373" i="5"/>
  <c r="U374" i="5"/>
  <c r="U375" i="5"/>
  <c r="U376" i="5"/>
  <c r="U377" i="5"/>
  <c r="U378" i="5"/>
  <c r="U379" i="5"/>
  <c r="U380" i="5"/>
  <c r="U381" i="5"/>
  <c r="U382" i="5"/>
  <c r="U383" i="5"/>
  <c r="U384" i="5"/>
  <c r="U385" i="5"/>
  <c r="U386" i="5"/>
  <c r="U387" i="5"/>
  <c r="U388" i="5"/>
  <c r="U389" i="5"/>
  <c r="U390" i="5"/>
  <c r="U391" i="5"/>
  <c r="U392" i="5"/>
  <c r="U393" i="5"/>
  <c r="U394" i="5"/>
  <c r="U395" i="5"/>
  <c r="U396" i="5"/>
  <c r="U397" i="5"/>
  <c r="U398" i="5"/>
  <c r="U399" i="5"/>
  <c r="U400" i="5"/>
  <c r="U401" i="5"/>
  <c r="U402" i="5"/>
  <c r="U403" i="5"/>
  <c r="U404" i="5"/>
  <c r="U405" i="5"/>
  <c r="U406" i="5"/>
  <c r="U407" i="5"/>
  <c r="U408" i="5"/>
  <c r="U409" i="5"/>
  <c r="U410" i="5"/>
  <c r="U411" i="5"/>
  <c r="U412" i="5"/>
  <c r="U413" i="5"/>
  <c r="U414" i="5"/>
  <c r="U415" i="5"/>
  <c r="U416" i="5"/>
  <c r="U417" i="5"/>
  <c r="U418" i="5"/>
  <c r="U419" i="5"/>
  <c r="U420" i="5"/>
  <c r="U421" i="5"/>
  <c r="U422" i="5"/>
  <c r="U423" i="5"/>
  <c r="U424" i="5"/>
  <c r="U425" i="5"/>
  <c r="U426" i="5"/>
  <c r="U427" i="5"/>
  <c r="U428" i="5"/>
  <c r="U429" i="5"/>
  <c r="U430" i="5"/>
  <c r="U431" i="5"/>
  <c r="U432" i="5"/>
  <c r="U433" i="5"/>
  <c r="U434" i="5"/>
  <c r="U435" i="5"/>
  <c r="U436" i="5"/>
  <c r="U437" i="5"/>
  <c r="U438" i="5"/>
  <c r="U439" i="5"/>
  <c r="U440" i="5"/>
  <c r="U441" i="5"/>
  <c r="U442" i="5"/>
  <c r="U443" i="5"/>
  <c r="U444" i="5"/>
  <c r="U445" i="5"/>
  <c r="U446" i="5"/>
  <c r="U447" i="5"/>
  <c r="U448" i="5"/>
  <c r="U449" i="5"/>
  <c r="U450" i="5"/>
  <c r="U451" i="5"/>
  <c r="U452" i="5"/>
  <c r="U453" i="5"/>
  <c r="U454" i="5"/>
  <c r="U455" i="5"/>
  <c r="U456" i="5"/>
  <c r="U457" i="5"/>
  <c r="U458" i="5"/>
  <c r="U459" i="5"/>
  <c r="U460" i="5"/>
  <c r="U461" i="5"/>
  <c r="U462" i="5"/>
  <c r="U463" i="5"/>
  <c r="U464" i="5"/>
  <c r="U465" i="5"/>
  <c r="U466" i="5"/>
  <c r="U467" i="5"/>
  <c r="U468" i="5"/>
  <c r="U469" i="5"/>
  <c r="U470" i="5"/>
  <c r="U471" i="5"/>
  <c r="U472" i="5"/>
  <c r="U473" i="5"/>
  <c r="U474" i="5"/>
  <c r="U475" i="5"/>
  <c r="U476" i="5"/>
  <c r="U477" i="5"/>
  <c r="U478" i="5"/>
  <c r="U479" i="5"/>
  <c r="U480" i="5"/>
  <c r="U481" i="5"/>
  <c r="U482" i="5"/>
  <c r="U483" i="5"/>
  <c r="U484" i="5"/>
  <c r="U485" i="5"/>
  <c r="U486" i="5"/>
  <c r="U487" i="5"/>
  <c r="U488" i="5"/>
  <c r="U489" i="5"/>
  <c r="U490" i="5"/>
  <c r="U491" i="5"/>
  <c r="U492" i="5"/>
  <c r="U493" i="5"/>
  <c r="U494" i="5"/>
  <c r="U495" i="5"/>
  <c r="U496" i="5"/>
  <c r="U497" i="5"/>
  <c r="U498" i="5"/>
  <c r="U499" i="5"/>
  <c r="U500" i="5"/>
  <c r="U501" i="5"/>
  <c r="U502" i="5"/>
  <c r="U503" i="5"/>
  <c r="U504" i="5"/>
  <c r="U505" i="5"/>
  <c r="U506" i="5"/>
  <c r="U507" i="5"/>
  <c r="U508" i="5"/>
  <c r="U509" i="5"/>
  <c r="U510" i="5"/>
  <c r="U511" i="5"/>
  <c r="U512" i="5"/>
  <c r="U513" i="5"/>
  <c r="U514" i="5"/>
  <c r="U515" i="5"/>
  <c r="U516" i="5"/>
  <c r="U517" i="5"/>
  <c r="U518" i="5"/>
  <c r="U519" i="5"/>
  <c r="U520" i="5"/>
  <c r="U521" i="5"/>
  <c r="U522" i="5"/>
  <c r="U523" i="5"/>
  <c r="U524" i="5"/>
  <c r="U525" i="5"/>
  <c r="U526" i="5"/>
  <c r="U527" i="5"/>
  <c r="U528" i="5"/>
  <c r="U529" i="5"/>
  <c r="U530" i="5"/>
  <c r="U531" i="5"/>
  <c r="U532" i="5"/>
  <c r="U533" i="5"/>
  <c r="U534" i="5"/>
  <c r="U535" i="5"/>
  <c r="U536" i="5"/>
  <c r="U537" i="5"/>
  <c r="U538" i="5"/>
  <c r="U539" i="5"/>
  <c r="U540" i="5"/>
  <c r="U541" i="5"/>
  <c r="U542" i="5"/>
  <c r="U543" i="5"/>
  <c r="U544" i="5"/>
  <c r="U545" i="5"/>
  <c r="U546" i="5"/>
  <c r="U547" i="5"/>
  <c r="U548" i="5"/>
  <c r="U549" i="5"/>
  <c r="U550" i="5"/>
  <c r="U551" i="5"/>
  <c r="U552" i="5"/>
  <c r="U553" i="5"/>
  <c r="U554" i="5"/>
  <c r="U555" i="5"/>
  <c r="U556" i="5"/>
  <c r="U557" i="5"/>
  <c r="U558" i="5"/>
  <c r="U559" i="5"/>
  <c r="U560" i="5"/>
  <c r="U561" i="5"/>
  <c r="U562" i="5"/>
  <c r="U563" i="5"/>
  <c r="U564" i="5"/>
  <c r="U565" i="5"/>
  <c r="U566" i="5"/>
  <c r="U567" i="5"/>
  <c r="U568" i="5"/>
  <c r="U569" i="5"/>
  <c r="U570" i="5"/>
  <c r="U571" i="5"/>
  <c r="U572" i="5"/>
  <c r="U573" i="5"/>
  <c r="U574" i="5"/>
  <c r="U575" i="5"/>
  <c r="U576" i="5"/>
  <c r="U577" i="5"/>
  <c r="U578" i="5"/>
  <c r="U579" i="5"/>
  <c r="U580" i="5"/>
  <c r="U581" i="5"/>
  <c r="U582" i="5"/>
  <c r="U583" i="5"/>
  <c r="U584" i="5"/>
  <c r="U585" i="5"/>
  <c r="U586" i="5"/>
  <c r="U587" i="5"/>
  <c r="U588" i="5"/>
  <c r="U589" i="5"/>
  <c r="U590" i="5"/>
  <c r="U591" i="5"/>
  <c r="U592" i="5"/>
  <c r="U593" i="5"/>
  <c r="U594" i="5"/>
  <c r="U595" i="5"/>
  <c r="U596" i="5"/>
  <c r="U597" i="5"/>
  <c r="U598" i="5"/>
  <c r="U599" i="5"/>
  <c r="U600" i="5"/>
  <c r="U601" i="5"/>
  <c r="U602" i="5"/>
  <c r="U603" i="5"/>
  <c r="U604" i="5"/>
  <c r="U605" i="5"/>
  <c r="U606" i="5"/>
  <c r="U607" i="5"/>
  <c r="U608" i="5"/>
  <c r="U609" i="5"/>
  <c r="U610" i="5"/>
  <c r="U611" i="5"/>
  <c r="U612" i="5"/>
  <c r="U613" i="5"/>
  <c r="U614" i="5"/>
  <c r="U615" i="5"/>
  <c r="U616" i="5"/>
  <c r="U6" i="5"/>
  <c r="AB44" i="5" l="1"/>
  <c r="AC44" i="5"/>
  <c r="AD44" i="5" s="1"/>
  <c r="AB45" i="5"/>
  <c r="AC45" i="5"/>
  <c r="AD45" i="5" s="1"/>
  <c r="AB46" i="5"/>
  <c r="AC46" i="5"/>
  <c r="AD46" i="5" s="1"/>
  <c r="AB47" i="5"/>
  <c r="AC47" i="5"/>
  <c r="AD47" i="5" s="1"/>
  <c r="AB48" i="5"/>
  <c r="AC48" i="5"/>
  <c r="AD48" i="5" s="1"/>
  <c r="AB49" i="5"/>
  <c r="AC49" i="5"/>
  <c r="AD49" i="5" s="1"/>
  <c r="AB50" i="5"/>
  <c r="AC50" i="5"/>
  <c r="AD50" i="5" s="1"/>
  <c r="AB51" i="5"/>
  <c r="AC51" i="5"/>
  <c r="AD51" i="5" s="1"/>
  <c r="AB52" i="5"/>
  <c r="AC52" i="5"/>
  <c r="AD52" i="5" s="1"/>
  <c r="AB53" i="5"/>
  <c r="AC53" i="5"/>
  <c r="AD53" i="5" s="1"/>
  <c r="AB54" i="5"/>
  <c r="AC54" i="5"/>
  <c r="AD54" i="5" s="1"/>
  <c r="AB55" i="5"/>
  <c r="AC55" i="5"/>
  <c r="AD55" i="5" s="1"/>
  <c r="AB56" i="5"/>
  <c r="AC56" i="5"/>
  <c r="AD56" i="5" s="1"/>
  <c r="AB57" i="5"/>
  <c r="AC57" i="5"/>
  <c r="AD57" i="5" s="1"/>
  <c r="AB58" i="5"/>
  <c r="AC58" i="5"/>
  <c r="AD58" i="5" s="1"/>
  <c r="AB59" i="5"/>
  <c r="AC59" i="5"/>
  <c r="AD59" i="5" s="1"/>
  <c r="AB60" i="5"/>
  <c r="AC60" i="5"/>
  <c r="AD60" i="5" s="1"/>
  <c r="AB61" i="5"/>
  <c r="AC61" i="5"/>
  <c r="AD61" i="5" s="1"/>
  <c r="AB62" i="5"/>
  <c r="AC62" i="5"/>
  <c r="AD62" i="5" s="1"/>
  <c r="AB63" i="5"/>
  <c r="AC63" i="5"/>
  <c r="AD63" i="5" s="1"/>
  <c r="AB64" i="5"/>
  <c r="AC64" i="5"/>
  <c r="AD64" i="5" s="1"/>
  <c r="AB65" i="5"/>
  <c r="AC65" i="5"/>
  <c r="AD65" i="5" s="1"/>
  <c r="AB66" i="5"/>
  <c r="AC66" i="5"/>
  <c r="AD66" i="5" s="1"/>
  <c r="AB67" i="5"/>
  <c r="AC67" i="5"/>
  <c r="AD67" i="5" s="1"/>
  <c r="AB68" i="5"/>
  <c r="AC68" i="5"/>
  <c r="AD68" i="5" s="1"/>
  <c r="AB69" i="5"/>
  <c r="AC69" i="5"/>
  <c r="AD69" i="5" s="1"/>
  <c r="AB70" i="5"/>
  <c r="AC70" i="5"/>
  <c r="AD70" i="5" s="1"/>
  <c r="AB71" i="5"/>
  <c r="AC71" i="5"/>
  <c r="AD71" i="5" s="1"/>
  <c r="AB72" i="5"/>
  <c r="AC72" i="5"/>
  <c r="AD72" i="5" s="1"/>
  <c r="AB73" i="5"/>
  <c r="AC73" i="5"/>
  <c r="AD73" i="5" s="1"/>
  <c r="AB74" i="5"/>
  <c r="AC74" i="5"/>
  <c r="AD74" i="5" s="1"/>
  <c r="AB75" i="5"/>
  <c r="AC75" i="5"/>
  <c r="AD75" i="5" s="1"/>
  <c r="AB76" i="5"/>
  <c r="AC76" i="5"/>
  <c r="AD76" i="5" s="1"/>
  <c r="AB77" i="5"/>
  <c r="AC77" i="5"/>
  <c r="AD77" i="5" s="1"/>
  <c r="AB78" i="5"/>
  <c r="AC78" i="5"/>
  <c r="AD78" i="5" s="1"/>
  <c r="AB79" i="5"/>
  <c r="AC79" i="5"/>
  <c r="AD79" i="5" s="1"/>
  <c r="AB80" i="5"/>
  <c r="AC80" i="5"/>
  <c r="AD80" i="5" s="1"/>
  <c r="AB81" i="5"/>
  <c r="AC81" i="5"/>
  <c r="AD81" i="5" s="1"/>
  <c r="AB82" i="5"/>
  <c r="AC82" i="5"/>
  <c r="AD82" i="5" s="1"/>
  <c r="AB83" i="5"/>
  <c r="AC83" i="5"/>
  <c r="AD83" i="5" s="1"/>
  <c r="AB84" i="5"/>
  <c r="AC84" i="5"/>
  <c r="AD84" i="5" s="1"/>
  <c r="AB85" i="5"/>
  <c r="AC85" i="5"/>
  <c r="AD85" i="5" s="1"/>
  <c r="AB86" i="5"/>
  <c r="AC86" i="5"/>
  <c r="AD86" i="5" s="1"/>
  <c r="AB87" i="5"/>
  <c r="AC87" i="5"/>
  <c r="AD87" i="5" s="1"/>
  <c r="AB88" i="5"/>
  <c r="AC88" i="5"/>
  <c r="AD88" i="5" s="1"/>
  <c r="AB89" i="5"/>
  <c r="AC89" i="5"/>
  <c r="AD89" i="5" s="1"/>
  <c r="AB90" i="5"/>
  <c r="AC90" i="5"/>
  <c r="AD90" i="5" s="1"/>
  <c r="AB91" i="5"/>
  <c r="AC91" i="5"/>
  <c r="AD91" i="5" s="1"/>
  <c r="AB92" i="5"/>
  <c r="AC92" i="5"/>
  <c r="AD92" i="5" s="1"/>
  <c r="AB93" i="5"/>
  <c r="AC93" i="5"/>
  <c r="AD93" i="5" s="1"/>
  <c r="AB94" i="5"/>
  <c r="AC94" i="5"/>
  <c r="AD94" i="5" s="1"/>
  <c r="AB95" i="5"/>
  <c r="AC95" i="5"/>
  <c r="AD95" i="5" s="1"/>
  <c r="AB96" i="5"/>
  <c r="AC96" i="5"/>
  <c r="AD96" i="5" s="1"/>
  <c r="AB97" i="5"/>
  <c r="AC97" i="5"/>
  <c r="AD97" i="5" s="1"/>
  <c r="AB98" i="5"/>
  <c r="AC98" i="5"/>
  <c r="AD98" i="5" s="1"/>
  <c r="AB99" i="5"/>
  <c r="AC99" i="5"/>
  <c r="AD99" i="5" s="1"/>
  <c r="AB100" i="5"/>
  <c r="AC100" i="5"/>
  <c r="AD100" i="5" s="1"/>
  <c r="AB101" i="5"/>
  <c r="AC101" i="5"/>
  <c r="AD101" i="5" s="1"/>
  <c r="AB102" i="5"/>
  <c r="AC102" i="5"/>
  <c r="AD102" i="5" s="1"/>
  <c r="AB103" i="5"/>
  <c r="AC103" i="5"/>
  <c r="AD103" i="5" s="1"/>
  <c r="AB104" i="5"/>
  <c r="AC104" i="5"/>
  <c r="AD104" i="5" s="1"/>
  <c r="AB105" i="5"/>
  <c r="AC105" i="5"/>
  <c r="AD105" i="5" s="1"/>
  <c r="AB106" i="5"/>
  <c r="AC106" i="5"/>
  <c r="AD106" i="5" s="1"/>
  <c r="AB107" i="5"/>
  <c r="AC107" i="5"/>
  <c r="AD107" i="5" s="1"/>
  <c r="AB108" i="5"/>
  <c r="AC108" i="5"/>
  <c r="AD108" i="5" s="1"/>
  <c r="AB109" i="5"/>
  <c r="AC109" i="5"/>
  <c r="AD109" i="5" s="1"/>
  <c r="AB110" i="5"/>
  <c r="AC110" i="5"/>
  <c r="AD110" i="5" s="1"/>
  <c r="AB111" i="5"/>
  <c r="AC111" i="5"/>
  <c r="AD111" i="5" s="1"/>
  <c r="AB112" i="5"/>
  <c r="AC112" i="5"/>
  <c r="AD112" i="5" s="1"/>
  <c r="AB113" i="5"/>
  <c r="AC113" i="5"/>
  <c r="AD113" i="5" s="1"/>
  <c r="AB114" i="5"/>
  <c r="AC114" i="5"/>
  <c r="AD114" i="5" s="1"/>
  <c r="AB115" i="5"/>
  <c r="AC115" i="5"/>
  <c r="AD115" i="5" s="1"/>
  <c r="AB116" i="5"/>
  <c r="AC116" i="5"/>
  <c r="AD116" i="5" s="1"/>
  <c r="AB117" i="5"/>
  <c r="AC117" i="5"/>
  <c r="AD117" i="5" s="1"/>
  <c r="AB118" i="5"/>
  <c r="AC118" i="5"/>
  <c r="AD118" i="5" s="1"/>
  <c r="AB119" i="5"/>
  <c r="AC119" i="5"/>
  <c r="AD119" i="5" s="1"/>
  <c r="AB120" i="5"/>
  <c r="AC120" i="5"/>
  <c r="AD120" i="5" s="1"/>
  <c r="AB121" i="5"/>
  <c r="AC121" i="5"/>
  <c r="AD121" i="5" s="1"/>
  <c r="AB122" i="5"/>
  <c r="AC122" i="5"/>
  <c r="AD122" i="5" s="1"/>
  <c r="AB123" i="5"/>
  <c r="AC123" i="5"/>
  <c r="AD123" i="5" s="1"/>
  <c r="AB124" i="5"/>
  <c r="AC124" i="5"/>
  <c r="AD124" i="5" s="1"/>
  <c r="AB125" i="5"/>
  <c r="AC125" i="5"/>
  <c r="AD125" i="5" s="1"/>
  <c r="AB126" i="5"/>
  <c r="AC126" i="5"/>
  <c r="AD126" i="5" s="1"/>
  <c r="AB127" i="5"/>
  <c r="AC127" i="5"/>
  <c r="AD127" i="5" s="1"/>
  <c r="AB128" i="5"/>
  <c r="AC128" i="5"/>
  <c r="AD128" i="5" s="1"/>
  <c r="AB129" i="5"/>
  <c r="AC129" i="5"/>
  <c r="AD129" i="5" s="1"/>
  <c r="AB130" i="5"/>
  <c r="AC130" i="5"/>
  <c r="AD130" i="5" s="1"/>
  <c r="AB131" i="5"/>
  <c r="AC131" i="5"/>
  <c r="AD131" i="5" s="1"/>
  <c r="AB132" i="5"/>
  <c r="AC132" i="5"/>
  <c r="AD132" i="5" s="1"/>
  <c r="AB133" i="5"/>
  <c r="AC133" i="5"/>
  <c r="AD133" i="5" s="1"/>
  <c r="AB134" i="5"/>
  <c r="AC134" i="5"/>
  <c r="AD134" i="5" s="1"/>
  <c r="AB135" i="5"/>
  <c r="AC135" i="5"/>
  <c r="AD135" i="5" s="1"/>
  <c r="AB136" i="5"/>
  <c r="AC136" i="5"/>
  <c r="AD136" i="5" s="1"/>
  <c r="AB137" i="5"/>
  <c r="AC137" i="5"/>
  <c r="AD137" i="5" s="1"/>
  <c r="AB138" i="5"/>
  <c r="AC138" i="5"/>
  <c r="AD138" i="5" s="1"/>
  <c r="AB139" i="5"/>
  <c r="AC139" i="5"/>
  <c r="AD139" i="5" s="1"/>
  <c r="AB140" i="5"/>
  <c r="AC140" i="5"/>
  <c r="AD140" i="5" s="1"/>
  <c r="AB141" i="5"/>
  <c r="AC141" i="5"/>
  <c r="AD141" i="5" s="1"/>
  <c r="AB142" i="5"/>
  <c r="AC142" i="5"/>
  <c r="AD142" i="5" s="1"/>
  <c r="AB143" i="5"/>
  <c r="AC143" i="5"/>
  <c r="AD143" i="5" s="1"/>
  <c r="AB144" i="5"/>
  <c r="AC144" i="5"/>
  <c r="AD144" i="5" s="1"/>
  <c r="AB145" i="5"/>
  <c r="AC145" i="5"/>
  <c r="AD145" i="5" s="1"/>
  <c r="AB146" i="5"/>
  <c r="AC146" i="5"/>
  <c r="AD146" i="5" s="1"/>
  <c r="AB147" i="5"/>
  <c r="AC147" i="5"/>
  <c r="AD147" i="5" s="1"/>
  <c r="AB148" i="5"/>
  <c r="AC148" i="5"/>
  <c r="AD148" i="5" s="1"/>
  <c r="AB149" i="5"/>
  <c r="AC149" i="5"/>
  <c r="AD149" i="5" s="1"/>
  <c r="AB150" i="5"/>
  <c r="AC150" i="5"/>
  <c r="AD150" i="5" s="1"/>
  <c r="AB151" i="5"/>
  <c r="AC151" i="5"/>
  <c r="AD151" i="5" s="1"/>
  <c r="AB152" i="5"/>
  <c r="AC152" i="5"/>
  <c r="AD152" i="5" s="1"/>
  <c r="AB153" i="5"/>
  <c r="AC153" i="5"/>
  <c r="AD153" i="5" s="1"/>
  <c r="AB154" i="5"/>
  <c r="AC154" i="5"/>
  <c r="AD154" i="5" s="1"/>
  <c r="AB155" i="5"/>
  <c r="AC155" i="5"/>
  <c r="AD155" i="5" s="1"/>
  <c r="AB156" i="5"/>
  <c r="AC156" i="5"/>
  <c r="AD156" i="5" s="1"/>
  <c r="AB157" i="5"/>
  <c r="AC157" i="5"/>
  <c r="AD157" i="5" s="1"/>
  <c r="AB158" i="5"/>
  <c r="AC158" i="5"/>
  <c r="AD158" i="5" s="1"/>
  <c r="AB159" i="5"/>
  <c r="AC159" i="5"/>
  <c r="AD159" i="5" s="1"/>
  <c r="AB160" i="5"/>
  <c r="AC160" i="5"/>
  <c r="AD160" i="5" s="1"/>
  <c r="AB161" i="5"/>
  <c r="AC161" i="5"/>
  <c r="AD161" i="5" s="1"/>
  <c r="AB162" i="5"/>
  <c r="AC162" i="5"/>
  <c r="AD162" i="5" s="1"/>
  <c r="AB163" i="5"/>
  <c r="AC163" i="5"/>
  <c r="AD163" i="5" s="1"/>
  <c r="AB164" i="5"/>
  <c r="AC164" i="5"/>
  <c r="AD164" i="5" s="1"/>
  <c r="AB165" i="5"/>
  <c r="AC165" i="5"/>
  <c r="AD165" i="5" s="1"/>
  <c r="AB166" i="5"/>
  <c r="AC166" i="5"/>
  <c r="AD166" i="5" s="1"/>
  <c r="AB167" i="5"/>
  <c r="AC167" i="5"/>
  <c r="AD167" i="5" s="1"/>
  <c r="AB168" i="5"/>
  <c r="AC168" i="5"/>
  <c r="AD168" i="5" s="1"/>
  <c r="AB169" i="5"/>
  <c r="AC169" i="5"/>
  <c r="AD169" i="5" s="1"/>
  <c r="AB170" i="5"/>
  <c r="AC170" i="5"/>
  <c r="AD170" i="5" s="1"/>
  <c r="AB171" i="5"/>
  <c r="AC171" i="5"/>
  <c r="AD171" i="5" s="1"/>
  <c r="AB172" i="5"/>
  <c r="AC172" i="5"/>
  <c r="AD172" i="5" s="1"/>
  <c r="AB173" i="5"/>
  <c r="AC173" i="5"/>
  <c r="AD173" i="5" s="1"/>
  <c r="AB174" i="5"/>
  <c r="AC174" i="5"/>
  <c r="AD174" i="5" s="1"/>
  <c r="AB175" i="5"/>
  <c r="AC175" i="5"/>
  <c r="AD175" i="5" s="1"/>
  <c r="AB176" i="5"/>
  <c r="AC176" i="5"/>
  <c r="AD176" i="5" s="1"/>
  <c r="AB177" i="5"/>
  <c r="AC177" i="5"/>
  <c r="AD177" i="5" s="1"/>
  <c r="AB178" i="5"/>
  <c r="AC178" i="5"/>
  <c r="AD178" i="5" s="1"/>
  <c r="AB179" i="5"/>
  <c r="AC179" i="5"/>
  <c r="AD179" i="5" s="1"/>
  <c r="AB180" i="5"/>
  <c r="AC180" i="5"/>
  <c r="AD180" i="5" s="1"/>
  <c r="AB181" i="5"/>
  <c r="AC181" i="5"/>
  <c r="AD181" i="5" s="1"/>
  <c r="AB182" i="5"/>
  <c r="AC182" i="5"/>
  <c r="AD182" i="5" s="1"/>
  <c r="AB183" i="5"/>
  <c r="AC183" i="5"/>
  <c r="AD183" i="5" s="1"/>
  <c r="AB184" i="5"/>
  <c r="AC184" i="5"/>
  <c r="AD184" i="5" s="1"/>
  <c r="AB185" i="5"/>
  <c r="AC185" i="5"/>
  <c r="AD185" i="5" s="1"/>
  <c r="AB186" i="5"/>
  <c r="AC186" i="5"/>
  <c r="AD186" i="5" s="1"/>
  <c r="AB187" i="5"/>
  <c r="AC187" i="5"/>
  <c r="AD187" i="5" s="1"/>
  <c r="AB188" i="5"/>
  <c r="AC188" i="5"/>
  <c r="AD188" i="5" s="1"/>
  <c r="AB189" i="5"/>
  <c r="AC189" i="5"/>
  <c r="AD189" i="5" s="1"/>
  <c r="AB190" i="5"/>
  <c r="AC190" i="5"/>
  <c r="AD190" i="5" s="1"/>
  <c r="AB191" i="5"/>
  <c r="AC191" i="5"/>
  <c r="AD191" i="5" s="1"/>
  <c r="AB192" i="5"/>
  <c r="AC192" i="5"/>
  <c r="AD192" i="5" s="1"/>
  <c r="AB193" i="5"/>
  <c r="AC193" i="5"/>
  <c r="AD193" i="5" s="1"/>
  <c r="AB194" i="5"/>
  <c r="AC194" i="5"/>
  <c r="AD194" i="5" s="1"/>
  <c r="AB195" i="5"/>
  <c r="AC195" i="5"/>
  <c r="AD195" i="5" s="1"/>
  <c r="AB196" i="5"/>
  <c r="AC196" i="5"/>
  <c r="AD196" i="5" s="1"/>
  <c r="AB197" i="5"/>
  <c r="AC197" i="5"/>
  <c r="AD197" i="5" s="1"/>
  <c r="AB198" i="5"/>
  <c r="AC198" i="5"/>
  <c r="AD198" i="5" s="1"/>
  <c r="AB199" i="5"/>
  <c r="AC199" i="5"/>
  <c r="AD199" i="5" s="1"/>
  <c r="AB200" i="5"/>
  <c r="AC200" i="5"/>
  <c r="AD200" i="5" s="1"/>
  <c r="AB201" i="5"/>
  <c r="AC201" i="5"/>
  <c r="AD201" i="5" s="1"/>
  <c r="AB202" i="5"/>
  <c r="AC202" i="5"/>
  <c r="AD202" i="5" s="1"/>
  <c r="AB203" i="5"/>
  <c r="AC203" i="5"/>
  <c r="AD203" i="5" s="1"/>
  <c r="AB204" i="5"/>
  <c r="AC204" i="5"/>
  <c r="AD204" i="5" s="1"/>
  <c r="AB205" i="5"/>
  <c r="AC205" i="5"/>
  <c r="AD205" i="5" s="1"/>
  <c r="AB206" i="5"/>
  <c r="AC206" i="5"/>
  <c r="AD206" i="5" s="1"/>
  <c r="AB207" i="5"/>
  <c r="AC207" i="5"/>
  <c r="AD207" i="5" s="1"/>
  <c r="AB208" i="5"/>
  <c r="AC208" i="5"/>
  <c r="AD208" i="5" s="1"/>
  <c r="AB209" i="5"/>
  <c r="AC209" i="5"/>
  <c r="AD209" i="5" s="1"/>
  <c r="AB210" i="5"/>
  <c r="AC210" i="5"/>
  <c r="AD210" i="5" s="1"/>
  <c r="AB211" i="5"/>
  <c r="AC211" i="5"/>
  <c r="AD211" i="5" s="1"/>
  <c r="AB212" i="5"/>
  <c r="AC212" i="5"/>
  <c r="AD212" i="5" s="1"/>
  <c r="AB213" i="5"/>
  <c r="AC213" i="5"/>
  <c r="AD213" i="5" s="1"/>
  <c r="AB214" i="5"/>
  <c r="AC214" i="5"/>
  <c r="AD214" i="5" s="1"/>
  <c r="AB215" i="5"/>
  <c r="AC215" i="5"/>
  <c r="AD215" i="5" s="1"/>
  <c r="AB216" i="5"/>
  <c r="AC216" i="5"/>
  <c r="AD216" i="5" s="1"/>
  <c r="AB217" i="5"/>
  <c r="AC217" i="5"/>
  <c r="AD217" i="5" s="1"/>
  <c r="AB218" i="5"/>
  <c r="AC218" i="5"/>
  <c r="AD218" i="5" s="1"/>
  <c r="AB219" i="5"/>
  <c r="AC219" i="5"/>
  <c r="AD219" i="5" s="1"/>
  <c r="AB220" i="5"/>
  <c r="AC220" i="5"/>
  <c r="AD220" i="5" s="1"/>
  <c r="AB221" i="5"/>
  <c r="AC221" i="5"/>
  <c r="AD221" i="5" s="1"/>
  <c r="AB222" i="5"/>
  <c r="AC222" i="5"/>
  <c r="AD222" i="5" s="1"/>
  <c r="AB223" i="5"/>
  <c r="AC223" i="5"/>
  <c r="AD223" i="5" s="1"/>
  <c r="AB224" i="5"/>
  <c r="AC224" i="5"/>
  <c r="AD224" i="5" s="1"/>
  <c r="AB225" i="5"/>
  <c r="AC225" i="5"/>
  <c r="AD225" i="5" s="1"/>
  <c r="AB226" i="5"/>
  <c r="AC226" i="5"/>
  <c r="AD226" i="5" s="1"/>
  <c r="AB227" i="5"/>
  <c r="AC227" i="5"/>
  <c r="AD227" i="5" s="1"/>
  <c r="AB228" i="5"/>
  <c r="AC228" i="5"/>
  <c r="AD228" i="5" s="1"/>
  <c r="AB229" i="5"/>
  <c r="AC229" i="5"/>
  <c r="AD229" i="5" s="1"/>
  <c r="AB230" i="5"/>
  <c r="AC230" i="5"/>
  <c r="AD230" i="5" s="1"/>
  <c r="AB231" i="5"/>
  <c r="AC231" i="5"/>
  <c r="AD231" i="5" s="1"/>
  <c r="AB232" i="5"/>
  <c r="AC232" i="5"/>
  <c r="AD232" i="5" s="1"/>
  <c r="AB233" i="5"/>
  <c r="AC233" i="5"/>
  <c r="AD233" i="5" s="1"/>
  <c r="AB234" i="5"/>
  <c r="AC234" i="5"/>
  <c r="AD234" i="5" s="1"/>
  <c r="AB235" i="5"/>
  <c r="AC235" i="5"/>
  <c r="AD235" i="5" s="1"/>
  <c r="AB236" i="5"/>
  <c r="AC236" i="5"/>
  <c r="AD236" i="5" s="1"/>
  <c r="AB237" i="5"/>
  <c r="AC237" i="5"/>
  <c r="AD237" i="5" s="1"/>
  <c r="AB238" i="5"/>
  <c r="AC238" i="5"/>
  <c r="AD238" i="5" s="1"/>
  <c r="AB239" i="5"/>
  <c r="AC239" i="5"/>
  <c r="AD239" i="5" s="1"/>
  <c r="AB240" i="5"/>
  <c r="AC240" i="5"/>
  <c r="AD240" i="5" s="1"/>
  <c r="AB241" i="5"/>
  <c r="AC241" i="5"/>
  <c r="AD241" i="5" s="1"/>
  <c r="AB242" i="5"/>
  <c r="AC242" i="5"/>
  <c r="AD242" i="5" s="1"/>
  <c r="AB243" i="5"/>
  <c r="AC243" i="5"/>
  <c r="AD243" i="5" s="1"/>
  <c r="AB244" i="5"/>
  <c r="AC244" i="5"/>
  <c r="AD244" i="5" s="1"/>
  <c r="AB245" i="5"/>
  <c r="AC245" i="5"/>
  <c r="AD245" i="5" s="1"/>
  <c r="AB246" i="5"/>
  <c r="AC246" i="5"/>
  <c r="AD246" i="5" s="1"/>
  <c r="AB247" i="5"/>
  <c r="AC247" i="5"/>
  <c r="AD247" i="5" s="1"/>
  <c r="AB248" i="5"/>
  <c r="AC248" i="5"/>
  <c r="AD248" i="5" s="1"/>
  <c r="AB249" i="5"/>
  <c r="AC249" i="5"/>
  <c r="AD249" i="5" s="1"/>
  <c r="AB250" i="5"/>
  <c r="AC250" i="5"/>
  <c r="AD250" i="5" s="1"/>
  <c r="AB251" i="5"/>
  <c r="AC251" i="5"/>
  <c r="AD251" i="5" s="1"/>
  <c r="AB252" i="5"/>
  <c r="AC252" i="5"/>
  <c r="AD252" i="5" s="1"/>
  <c r="AB253" i="5"/>
  <c r="AC253" i="5"/>
  <c r="AD253" i="5" s="1"/>
  <c r="AB254" i="5"/>
  <c r="AC254" i="5"/>
  <c r="AD254" i="5" s="1"/>
  <c r="AB255" i="5"/>
  <c r="AC255" i="5"/>
  <c r="AD255" i="5" s="1"/>
  <c r="AB256" i="5"/>
  <c r="AC256" i="5"/>
  <c r="AD256" i="5" s="1"/>
  <c r="AB257" i="5"/>
  <c r="AC257" i="5"/>
  <c r="AD257" i="5" s="1"/>
  <c r="AB258" i="5"/>
  <c r="AC258" i="5"/>
  <c r="AD258" i="5" s="1"/>
  <c r="AB259" i="5"/>
  <c r="AC259" i="5"/>
  <c r="AD259" i="5" s="1"/>
  <c r="AB260" i="5"/>
  <c r="AC260" i="5"/>
  <c r="AD260" i="5" s="1"/>
  <c r="AB261" i="5"/>
  <c r="AC261" i="5"/>
  <c r="AD261" i="5" s="1"/>
  <c r="AB262" i="5"/>
  <c r="AC262" i="5"/>
  <c r="AD262" i="5" s="1"/>
  <c r="AB263" i="5"/>
  <c r="AC263" i="5"/>
  <c r="AD263" i="5" s="1"/>
  <c r="AB264" i="5"/>
  <c r="AC264" i="5"/>
  <c r="AD264" i="5" s="1"/>
  <c r="AB265" i="5"/>
  <c r="AC265" i="5"/>
  <c r="AD265" i="5" s="1"/>
  <c r="AB266" i="5"/>
  <c r="AC266" i="5"/>
  <c r="AD266" i="5" s="1"/>
  <c r="AB267" i="5"/>
  <c r="AC267" i="5"/>
  <c r="AD267" i="5" s="1"/>
  <c r="AB268" i="5"/>
  <c r="AC268" i="5"/>
  <c r="AD268" i="5" s="1"/>
  <c r="AB269" i="5"/>
  <c r="AC269" i="5"/>
  <c r="AD269" i="5" s="1"/>
  <c r="AB270" i="5"/>
  <c r="AC270" i="5"/>
  <c r="AD270" i="5" s="1"/>
  <c r="AB271" i="5"/>
  <c r="AC271" i="5"/>
  <c r="AD271" i="5" s="1"/>
  <c r="AB272" i="5"/>
  <c r="AC272" i="5"/>
  <c r="AD272" i="5" s="1"/>
  <c r="AB273" i="5"/>
  <c r="AC273" i="5"/>
  <c r="AD273" i="5" s="1"/>
  <c r="AB274" i="5"/>
  <c r="AC274" i="5"/>
  <c r="AD274" i="5" s="1"/>
  <c r="AB275" i="5"/>
  <c r="AC275" i="5"/>
  <c r="AD275" i="5" s="1"/>
  <c r="AB276" i="5"/>
  <c r="AC276" i="5"/>
  <c r="AD276" i="5" s="1"/>
  <c r="AB277" i="5"/>
  <c r="AC277" i="5"/>
  <c r="AD277" i="5" s="1"/>
  <c r="AB278" i="5"/>
  <c r="AC278" i="5"/>
  <c r="AD278" i="5" s="1"/>
  <c r="AB279" i="5"/>
  <c r="AC279" i="5"/>
  <c r="AD279" i="5" s="1"/>
  <c r="AB280" i="5"/>
  <c r="AC280" i="5"/>
  <c r="AD280" i="5" s="1"/>
  <c r="AB281" i="5"/>
  <c r="AC281" i="5"/>
  <c r="AD281" i="5" s="1"/>
  <c r="AB282" i="5"/>
  <c r="AC282" i="5"/>
  <c r="AD282" i="5" s="1"/>
  <c r="AB283" i="5"/>
  <c r="AC283" i="5"/>
  <c r="AD283" i="5" s="1"/>
  <c r="AB284" i="5"/>
  <c r="AC284" i="5"/>
  <c r="AD284" i="5" s="1"/>
  <c r="AB285" i="5"/>
  <c r="AC285" i="5"/>
  <c r="AD285" i="5" s="1"/>
  <c r="AB286" i="5"/>
  <c r="AC286" i="5"/>
  <c r="AD286" i="5" s="1"/>
  <c r="AB287" i="5"/>
  <c r="AC287" i="5"/>
  <c r="AD287" i="5" s="1"/>
  <c r="AB288" i="5"/>
  <c r="AC288" i="5"/>
  <c r="AD288" i="5" s="1"/>
  <c r="AB289" i="5"/>
  <c r="AC289" i="5"/>
  <c r="AD289" i="5" s="1"/>
  <c r="AB290" i="5"/>
  <c r="AC290" i="5"/>
  <c r="AD290" i="5" s="1"/>
  <c r="AB291" i="5"/>
  <c r="AC291" i="5"/>
  <c r="AD291" i="5" s="1"/>
  <c r="AB292" i="5"/>
  <c r="AC292" i="5"/>
  <c r="AD292" i="5" s="1"/>
  <c r="AB293" i="5"/>
  <c r="AC293" i="5"/>
  <c r="AD293" i="5" s="1"/>
  <c r="AB294" i="5"/>
  <c r="AC294" i="5"/>
  <c r="AD294" i="5" s="1"/>
  <c r="AB295" i="5"/>
  <c r="AC295" i="5"/>
  <c r="AD295" i="5" s="1"/>
  <c r="AB296" i="5"/>
  <c r="AC296" i="5"/>
  <c r="AD296" i="5" s="1"/>
  <c r="AB297" i="5"/>
  <c r="AC297" i="5"/>
  <c r="AD297" i="5" s="1"/>
  <c r="AB298" i="5"/>
  <c r="AC298" i="5"/>
  <c r="AD298" i="5" s="1"/>
  <c r="AB299" i="5"/>
  <c r="AC299" i="5"/>
  <c r="AD299" i="5" s="1"/>
  <c r="AB300" i="5"/>
  <c r="AC300" i="5"/>
  <c r="AD300" i="5" s="1"/>
  <c r="AB301" i="5"/>
  <c r="AC301" i="5"/>
  <c r="AD301" i="5" s="1"/>
  <c r="AB302" i="5"/>
  <c r="AC302" i="5"/>
  <c r="AD302" i="5" s="1"/>
  <c r="AB303" i="5"/>
  <c r="AC303" i="5"/>
  <c r="AD303" i="5" s="1"/>
  <c r="AB304" i="5"/>
  <c r="AC304" i="5"/>
  <c r="AD304" i="5" s="1"/>
  <c r="AB305" i="5"/>
  <c r="AC305" i="5"/>
  <c r="AD305" i="5" s="1"/>
  <c r="AB306" i="5"/>
  <c r="AC306" i="5"/>
  <c r="AD306" i="5" s="1"/>
  <c r="AB307" i="5"/>
  <c r="AC307" i="5"/>
  <c r="AD307" i="5" s="1"/>
  <c r="AB308" i="5"/>
  <c r="AC308" i="5"/>
  <c r="AD308" i="5" s="1"/>
  <c r="AB309" i="5"/>
  <c r="AC309" i="5"/>
  <c r="AD309" i="5" s="1"/>
  <c r="AB310" i="5"/>
  <c r="AC310" i="5"/>
  <c r="AD310" i="5" s="1"/>
  <c r="AB311" i="5"/>
  <c r="AC311" i="5"/>
  <c r="AD311" i="5" s="1"/>
  <c r="AB312" i="5"/>
  <c r="AC312" i="5"/>
  <c r="AD312" i="5" s="1"/>
  <c r="AB313" i="5"/>
  <c r="AC313" i="5"/>
  <c r="AD313" i="5" s="1"/>
  <c r="AB314" i="5"/>
  <c r="AC314" i="5"/>
  <c r="AD314" i="5" s="1"/>
  <c r="AB315" i="5"/>
  <c r="AC315" i="5"/>
  <c r="AD315" i="5" s="1"/>
  <c r="AB316" i="5"/>
  <c r="AC316" i="5"/>
  <c r="AD316" i="5" s="1"/>
  <c r="AB317" i="5"/>
  <c r="AC317" i="5"/>
  <c r="AD317" i="5" s="1"/>
  <c r="AB318" i="5"/>
  <c r="AC318" i="5"/>
  <c r="AD318" i="5" s="1"/>
  <c r="AB319" i="5"/>
  <c r="AC319" i="5"/>
  <c r="AD319" i="5" s="1"/>
  <c r="AB320" i="5"/>
  <c r="AC320" i="5"/>
  <c r="AD320" i="5" s="1"/>
  <c r="AB321" i="5"/>
  <c r="AC321" i="5"/>
  <c r="AD321" i="5" s="1"/>
  <c r="AB322" i="5"/>
  <c r="AC322" i="5"/>
  <c r="AD322" i="5" s="1"/>
  <c r="AB323" i="5"/>
  <c r="AC323" i="5"/>
  <c r="AD323" i="5" s="1"/>
  <c r="AB324" i="5"/>
  <c r="AC324" i="5"/>
  <c r="AD324" i="5" s="1"/>
  <c r="AB325" i="5"/>
  <c r="AC325" i="5"/>
  <c r="AD325" i="5" s="1"/>
  <c r="AB326" i="5"/>
  <c r="AC326" i="5"/>
  <c r="AD326" i="5" s="1"/>
  <c r="AB327" i="5"/>
  <c r="AC327" i="5"/>
  <c r="AD327" i="5" s="1"/>
  <c r="AB328" i="5"/>
  <c r="AC328" i="5"/>
  <c r="AD328" i="5" s="1"/>
  <c r="AB329" i="5"/>
  <c r="AC329" i="5"/>
  <c r="AD329" i="5" s="1"/>
  <c r="AB330" i="5"/>
  <c r="AC330" i="5"/>
  <c r="AD330" i="5" s="1"/>
  <c r="AB331" i="5"/>
  <c r="AC331" i="5"/>
  <c r="AD331" i="5" s="1"/>
  <c r="AB332" i="5"/>
  <c r="AC332" i="5"/>
  <c r="AD332" i="5" s="1"/>
  <c r="AB333" i="5"/>
  <c r="AC333" i="5"/>
  <c r="AD333" i="5" s="1"/>
  <c r="AB334" i="5"/>
  <c r="AC334" i="5"/>
  <c r="AD334" i="5" s="1"/>
  <c r="AB335" i="5"/>
  <c r="AC335" i="5"/>
  <c r="AD335" i="5" s="1"/>
  <c r="AB336" i="5"/>
  <c r="AC336" i="5"/>
  <c r="AD336" i="5" s="1"/>
  <c r="AB337" i="5"/>
  <c r="AC337" i="5"/>
  <c r="AD337" i="5" s="1"/>
  <c r="AB338" i="5"/>
  <c r="AC338" i="5"/>
  <c r="AD338" i="5" s="1"/>
  <c r="AB339" i="5"/>
  <c r="AC339" i="5"/>
  <c r="AD339" i="5" s="1"/>
  <c r="AB340" i="5"/>
  <c r="AC340" i="5"/>
  <c r="AD340" i="5" s="1"/>
  <c r="AB341" i="5"/>
  <c r="AC341" i="5"/>
  <c r="AD341" i="5" s="1"/>
  <c r="AB342" i="5"/>
  <c r="AC342" i="5"/>
  <c r="AD342" i="5" s="1"/>
  <c r="AB343" i="5"/>
  <c r="AC343" i="5"/>
  <c r="AD343" i="5" s="1"/>
  <c r="AB344" i="5"/>
  <c r="AC344" i="5"/>
  <c r="AD344" i="5" s="1"/>
  <c r="AB345" i="5"/>
  <c r="AC345" i="5"/>
  <c r="AD345" i="5" s="1"/>
  <c r="AB346" i="5"/>
  <c r="AC346" i="5"/>
  <c r="AD346" i="5" s="1"/>
  <c r="AB347" i="5"/>
  <c r="AC347" i="5"/>
  <c r="AD347" i="5" s="1"/>
  <c r="AB348" i="5"/>
  <c r="AC348" i="5"/>
  <c r="AD348" i="5" s="1"/>
  <c r="AB349" i="5"/>
  <c r="AC349" i="5"/>
  <c r="AD349" i="5" s="1"/>
  <c r="AB350" i="5"/>
  <c r="AC350" i="5"/>
  <c r="AD350" i="5" s="1"/>
  <c r="AB351" i="5"/>
  <c r="AC351" i="5"/>
  <c r="AD351" i="5" s="1"/>
  <c r="AB352" i="5"/>
  <c r="AC352" i="5"/>
  <c r="AD352" i="5" s="1"/>
  <c r="AB353" i="5"/>
  <c r="AC353" i="5"/>
  <c r="AD353" i="5" s="1"/>
  <c r="AB354" i="5"/>
  <c r="AC354" i="5"/>
  <c r="AD354" i="5" s="1"/>
  <c r="AB355" i="5"/>
  <c r="AC355" i="5"/>
  <c r="AD355" i="5" s="1"/>
  <c r="AB356" i="5"/>
  <c r="AC356" i="5"/>
  <c r="AD356" i="5" s="1"/>
  <c r="AB357" i="5"/>
  <c r="AC357" i="5"/>
  <c r="AD357" i="5" s="1"/>
  <c r="AB358" i="5"/>
  <c r="AC358" i="5"/>
  <c r="AD358" i="5" s="1"/>
  <c r="AB359" i="5"/>
  <c r="AC359" i="5"/>
  <c r="AD359" i="5" s="1"/>
  <c r="AB360" i="5"/>
  <c r="AC360" i="5"/>
  <c r="AD360" i="5" s="1"/>
  <c r="AB361" i="5"/>
  <c r="AC361" i="5"/>
  <c r="AD361" i="5" s="1"/>
  <c r="AB362" i="5"/>
  <c r="AC362" i="5"/>
  <c r="AD362" i="5" s="1"/>
  <c r="AB363" i="5"/>
  <c r="AC363" i="5"/>
  <c r="AD363" i="5" s="1"/>
  <c r="AB364" i="5"/>
  <c r="AC364" i="5"/>
  <c r="AD364" i="5" s="1"/>
  <c r="AB365" i="5"/>
  <c r="AC365" i="5"/>
  <c r="AD365" i="5" s="1"/>
  <c r="AB366" i="5"/>
  <c r="AC366" i="5"/>
  <c r="AD366" i="5" s="1"/>
  <c r="AB367" i="5"/>
  <c r="AC367" i="5"/>
  <c r="AD367" i="5" s="1"/>
  <c r="AB368" i="5"/>
  <c r="AC368" i="5"/>
  <c r="AD368" i="5" s="1"/>
  <c r="AB369" i="5"/>
  <c r="AC369" i="5"/>
  <c r="AD369" i="5" s="1"/>
  <c r="AB370" i="5"/>
  <c r="AC370" i="5"/>
  <c r="AD370" i="5" s="1"/>
  <c r="AB371" i="5"/>
  <c r="AC371" i="5"/>
  <c r="AD371" i="5" s="1"/>
  <c r="AB372" i="5"/>
  <c r="AC372" i="5"/>
  <c r="AD372" i="5" s="1"/>
  <c r="AB373" i="5"/>
  <c r="AC373" i="5"/>
  <c r="AD373" i="5" s="1"/>
  <c r="AB374" i="5"/>
  <c r="AC374" i="5"/>
  <c r="AD374" i="5" s="1"/>
  <c r="AB375" i="5"/>
  <c r="AC375" i="5"/>
  <c r="AD375" i="5" s="1"/>
  <c r="AB376" i="5"/>
  <c r="AC376" i="5"/>
  <c r="AD376" i="5" s="1"/>
  <c r="AB377" i="5"/>
  <c r="AC377" i="5"/>
  <c r="AD377" i="5" s="1"/>
  <c r="AB378" i="5"/>
  <c r="AC378" i="5"/>
  <c r="AD378" i="5" s="1"/>
  <c r="AB379" i="5"/>
  <c r="AC379" i="5"/>
  <c r="AD379" i="5" s="1"/>
  <c r="AB380" i="5"/>
  <c r="AC380" i="5"/>
  <c r="AD380" i="5" s="1"/>
  <c r="AB381" i="5"/>
  <c r="AC381" i="5"/>
  <c r="AD381" i="5" s="1"/>
  <c r="AB382" i="5"/>
  <c r="AC382" i="5"/>
  <c r="AD382" i="5" s="1"/>
  <c r="AB383" i="5"/>
  <c r="AC383" i="5"/>
  <c r="AD383" i="5" s="1"/>
  <c r="AB384" i="5"/>
  <c r="AC384" i="5"/>
  <c r="AD384" i="5" s="1"/>
  <c r="AB385" i="5"/>
  <c r="AC385" i="5"/>
  <c r="AD385" i="5" s="1"/>
  <c r="AB386" i="5"/>
  <c r="AC386" i="5"/>
  <c r="AD386" i="5" s="1"/>
  <c r="AB387" i="5"/>
  <c r="AC387" i="5"/>
  <c r="AD387" i="5" s="1"/>
  <c r="AB388" i="5"/>
  <c r="AC388" i="5"/>
  <c r="AD388" i="5" s="1"/>
  <c r="AB389" i="5"/>
  <c r="AC389" i="5"/>
  <c r="AD389" i="5" s="1"/>
  <c r="AB390" i="5"/>
  <c r="AC390" i="5"/>
  <c r="AD390" i="5" s="1"/>
  <c r="AB391" i="5"/>
  <c r="AC391" i="5"/>
  <c r="AD391" i="5" s="1"/>
  <c r="AB392" i="5"/>
  <c r="AC392" i="5"/>
  <c r="AD392" i="5" s="1"/>
  <c r="AB393" i="5"/>
  <c r="AC393" i="5"/>
  <c r="AD393" i="5" s="1"/>
  <c r="AB394" i="5"/>
  <c r="AC394" i="5"/>
  <c r="AD394" i="5" s="1"/>
  <c r="AB395" i="5"/>
  <c r="AC395" i="5"/>
  <c r="AD395" i="5" s="1"/>
  <c r="AB396" i="5"/>
  <c r="AC396" i="5"/>
  <c r="AD396" i="5" s="1"/>
  <c r="AB397" i="5"/>
  <c r="AC397" i="5"/>
  <c r="AD397" i="5" s="1"/>
  <c r="AB398" i="5"/>
  <c r="AC398" i="5"/>
  <c r="AD398" i="5" s="1"/>
  <c r="AB399" i="5"/>
  <c r="AC399" i="5"/>
  <c r="AD399" i="5" s="1"/>
  <c r="AB400" i="5"/>
  <c r="AC400" i="5"/>
  <c r="AD400" i="5" s="1"/>
  <c r="AB401" i="5"/>
  <c r="AC401" i="5"/>
  <c r="AD401" i="5" s="1"/>
  <c r="AB402" i="5"/>
  <c r="AC402" i="5"/>
  <c r="AD402" i="5" s="1"/>
  <c r="AB403" i="5"/>
  <c r="AC403" i="5"/>
  <c r="AD403" i="5" s="1"/>
  <c r="AB404" i="5"/>
  <c r="AC404" i="5"/>
  <c r="AD404" i="5" s="1"/>
  <c r="AB405" i="5"/>
  <c r="AC405" i="5"/>
  <c r="AD405" i="5" s="1"/>
  <c r="AB406" i="5"/>
  <c r="AC406" i="5"/>
  <c r="AD406" i="5" s="1"/>
  <c r="AB407" i="5"/>
  <c r="AC407" i="5"/>
  <c r="AD407" i="5" s="1"/>
  <c r="AB408" i="5"/>
  <c r="AC408" i="5"/>
  <c r="AD408" i="5" s="1"/>
  <c r="AB409" i="5"/>
  <c r="AC409" i="5"/>
  <c r="AD409" i="5" s="1"/>
  <c r="AB410" i="5"/>
  <c r="AC410" i="5"/>
  <c r="AD410" i="5" s="1"/>
  <c r="AB411" i="5"/>
  <c r="AC411" i="5"/>
  <c r="AD411" i="5" s="1"/>
  <c r="AB412" i="5"/>
  <c r="AC412" i="5"/>
  <c r="AD412" i="5" s="1"/>
  <c r="AB413" i="5"/>
  <c r="AC413" i="5"/>
  <c r="AD413" i="5" s="1"/>
  <c r="AB414" i="5"/>
  <c r="AC414" i="5"/>
  <c r="AD414" i="5" s="1"/>
  <c r="AB415" i="5"/>
  <c r="AC415" i="5"/>
  <c r="AD415" i="5" s="1"/>
  <c r="AB416" i="5"/>
  <c r="AC416" i="5"/>
  <c r="AD416" i="5" s="1"/>
  <c r="AB417" i="5"/>
  <c r="AC417" i="5"/>
  <c r="AD417" i="5" s="1"/>
  <c r="AB418" i="5"/>
  <c r="AC418" i="5"/>
  <c r="AD418" i="5" s="1"/>
  <c r="AB419" i="5"/>
  <c r="AC419" i="5"/>
  <c r="AD419" i="5" s="1"/>
  <c r="AB420" i="5"/>
  <c r="AC420" i="5"/>
  <c r="AD420" i="5" s="1"/>
  <c r="AB421" i="5"/>
  <c r="AC421" i="5"/>
  <c r="AD421" i="5" s="1"/>
  <c r="AB422" i="5"/>
  <c r="AC422" i="5"/>
  <c r="AD422" i="5" s="1"/>
  <c r="AB423" i="5"/>
  <c r="AC423" i="5"/>
  <c r="AD423" i="5" s="1"/>
  <c r="AB424" i="5"/>
  <c r="AC424" i="5"/>
  <c r="AD424" i="5" s="1"/>
  <c r="AB425" i="5"/>
  <c r="AC425" i="5"/>
  <c r="AD425" i="5" s="1"/>
  <c r="AB426" i="5"/>
  <c r="AC426" i="5"/>
  <c r="AD426" i="5" s="1"/>
  <c r="AB427" i="5"/>
  <c r="AC427" i="5"/>
  <c r="AD427" i="5" s="1"/>
  <c r="AB428" i="5"/>
  <c r="AC428" i="5"/>
  <c r="AD428" i="5" s="1"/>
  <c r="AB429" i="5"/>
  <c r="AC429" i="5"/>
  <c r="AD429" i="5" s="1"/>
  <c r="AB430" i="5"/>
  <c r="AC430" i="5"/>
  <c r="AD430" i="5" s="1"/>
  <c r="AB431" i="5"/>
  <c r="AC431" i="5"/>
  <c r="AD431" i="5" s="1"/>
  <c r="AB432" i="5"/>
  <c r="AC432" i="5"/>
  <c r="AD432" i="5" s="1"/>
  <c r="AB433" i="5"/>
  <c r="AC433" i="5"/>
  <c r="AD433" i="5" s="1"/>
  <c r="AB434" i="5"/>
  <c r="AC434" i="5"/>
  <c r="AD434" i="5" s="1"/>
  <c r="AB435" i="5"/>
  <c r="AC435" i="5"/>
  <c r="AD435" i="5" s="1"/>
  <c r="AB436" i="5"/>
  <c r="AC436" i="5"/>
  <c r="AD436" i="5" s="1"/>
  <c r="AB437" i="5"/>
  <c r="AC437" i="5"/>
  <c r="AD437" i="5" s="1"/>
  <c r="AB438" i="5"/>
  <c r="AC438" i="5"/>
  <c r="AD438" i="5" s="1"/>
  <c r="AB439" i="5"/>
  <c r="AC439" i="5"/>
  <c r="AD439" i="5" s="1"/>
  <c r="AB440" i="5"/>
  <c r="AC440" i="5"/>
  <c r="AD440" i="5" s="1"/>
  <c r="AB441" i="5"/>
  <c r="AC441" i="5"/>
  <c r="AD441" i="5" s="1"/>
  <c r="AB442" i="5"/>
  <c r="AC442" i="5"/>
  <c r="AD442" i="5" s="1"/>
  <c r="AB443" i="5"/>
  <c r="AC443" i="5"/>
  <c r="AD443" i="5" s="1"/>
  <c r="AB444" i="5"/>
  <c r="AC444" i="5"/>
  <c r="AD444" i="5" s="1"/>
  <c r="AB445" i="5"/>
  <c r="AC445" i="5"/>
  <c r="AD445" i="5" s="1"/>
  <c r="AB446" i="5"/>
  <c r="AC446" i="5"/>
  <c r="AD446" i="5" s="1"/>
  <c r="AB447" i="5"/>
  <c r="AC447" i="5"/>
  <c r="AD447" i="5" s="1"/>
  <c r="AB448" i="5"/>
  <c r="AC448" i="5"/>
  <c r="AD448" i="5" s="1"/>
  <c r="AB449" i="5"/>
  <c r="AC449" i="5"/>
  <c r="AD449" i="5" s="1"/>
  <c r="AB450" i="5"/>
  <c r="AC450" i="5"/>
  <c r="AD450" i="5" s="1"/>
  <c r="AB451" i="5"/>
  <c r="AC451" i="5"/>
  <c r="AD451" i="5" s="1"/>
  <c r="AB452" i="5"/>
  <c r="AC452" i="5"/>
  <c r="AD452" i="5" s="1"/>
  <c r="AB453" i="5"/>
  <c r="AC453" i="5"/>
  <c r="AD453" i="5" s="1"/>
  <c r="AB454" i="5"/>
  <c r="AC454" i="5"/>
  <c r="AD454" i="5" s="1"/>
  <c r="AB455" i="5"/>
  <c r="AC455" i="5"/>
  <c r="AD455" i="5" s="1"/>
  <c r="AB456" i="5"/>
  <c r="AC456" i="5"/>
  <c r="AD456" i="5" s="1"/>
  <c r="AB457" i="5"/>
  <c r="AC457" i="5"/>
  <c r="AD457" i="5" s="1"/>
  <c r="AB458" i="5"/>
  <c r="AC458" i="5"/>
  <c r="AD458" i="5" s="1"/>
  <c r="AB459" i="5"/>
  <c r="AC459" i="5"/>
  <c r="AD459" i="5" s="1"/>
  <c r="AB460" i="5"/>
  <c r="AC460" i="5"/>
  <c r="AD460" i="5" s="1"/>
  <c r="AB461" i="5"/>
  <c r="AC461" i="5"/>
  <c r="AD461" i="5" s="1"/>
  <c r="AB462" i="5"/>
  <c r="AC462" i="5"/>
  <c r="AD462" i="5" s="1"/>
  <c r="AB463" i="5"/>
  <c r="AC463" i="5"/>
  <c r="AD463" i="5" s="1"/>
  <c r="AB464" i="5"/>
  <c r="AC464" i="5"/>
  <c r="AD464" i="5" s="1"/>
  <c r="AB465" i="5"/>
  <c r="AC465" i="5"/>
  <c r="AD465" i="5" s="1"/>
  <c r="AB466" i="5"/>
  <c r="AC466" i="5"/>
  <c r="AD466" i="5" s="1"/>
  <c r="AB467" i="5"/>
  <c r="AC467" i="5"/>
  <c r="AD467" i="5" s="1"/>
  <c r="AB468" i="5"/>
  <c r="AC468" i="5"/>
  <c r="AD468" i="5" s="1"/>
  <c r="AB469" i="5"/>
  <c r="AC469" i="5"/>
  <c r="AD469" i="5" s="1"/>
  <c r="AB470" i="5"/>
  <c r="AC470" i="5"/>
  <c r="AD470" i="5" s="1"/>
  <c r="AB471" i="5"/>
  <c r="AC471" i="5"/>
  <c r="AD471" i="5" s="1"/>
  <c r="AB472" i="5"/>
  <c r="AC472" i="5"/>
  <c r="AD472" i="5" s="1"/>
  <c r="AB473" i="5"/>
  <c r="AC473" i="5"/>
  <c r="AD473" i="5" s="1"/>
  <c r="AB474" i="5"/>
  <c r="AC474" i="5"/>
  <c r="AD474" i="5" s="1"/>
  <c r="AB475" i="5"/>
  <c r="AC475" i="5"/>
  <c r="AD475" i="5" s="1"/>
  <c r="AB476" i="5"/>
  <c r="AC476" i="5"/>
  <c r="AD476" i="5" s="1"/>
  <c r="AB477" i="5"/>
  <c r="AC477" i="5"/>
  <c r="AD477" i="5" s="1"/>
  <c r="AB478" i="5"/>
  <c r="AC478" i="5"/>
  <c r="AD478" i="5" s="1"/>
  <c r="AB479" i="5"/>
  <c r="AC479" i="5"/>
  <c r="AD479" i="5" s="1"/>
  <c r="AB480" i="5"/>
  <c r="AC480" i="5"/>
  <c r="AD480" i="5" s="1"/>
  <c r="AB481" i="5"/>
  <c r="AC481" i="5"/>
  <c r="AD481" i="5" s="1"/>
  <c r="AB482" i="5"/>
  <c r="AC482" i="5"/>
  <c r="AD482" i="5" s="1"/>
  <c r="AB483" i="5"/>
  <c r="AC483" i="5"/>
  <c r="AD483" i="5" s="1"/>
  <c r="AB484" i="5"/>
  <c r="AC484" i="5"/>
  <c r="AD484" i="5" s="1"/>
  <c r="AB485" i="5"/>
  <c r="AC485" i="5"/>
  <c r="AD485" i="5" s="1"/>
  <c r="AB486" i="5"/>
  <c r="AC486" i="5"/>
  <c r="AD486" i="5" s="1"/>
  <c r="AB487" i="5"/>
  <c r="AC487" i="5"/>
  <c r="AD487" i="5" s="1"/>
  <c r="AB488" i="5"/>
  <c r="AC488" i="5"/>
  <c r="AD488" i="5" s="1"/>
  <c r="AB489" i="5"/>
  <c r="AC489" i="5"/>
  <c r="AD489" i="5" s="1"/>
  <c r="AB490" i="5"/>
  <c r="AC490" i="5"/>
  <c r="AD490" i="5" s="1"/>
  <c r="AB491" i="5"/>
  <c r="AC491" i="5"/>
  <c r="AD491" i="5" s="1"/>
  <c r="AB492" i="5"/>
  <c r="AC492" i="5"/>
  <c r="AD492" i="5" s="1"/>
  <c r="AB493" i="5"/>
  <c r="AC493" i="5"/>
  <c r="AD493" i="5" s="1"/>
  <c r="AB494" i="5"/>
  <c r="AC494" i="5"/>
  <c r="AD494" i="5" s="1"/>
  <c r="AB495" i="5"/>
  <c r="AC495" i="5"/>
  <c r="AD495" i="5" s="1"/>
  <c r="AB496" i="5"/>
  <c r="AC496" i="5"/>
  <c r="AD496" i="5" s="1"/>
  <c r="AB497" i="5"/>
  <c r="AC497" i="5"/>
  <c r="AD497" i="5" s="1"/>
  <c r="AB498" i="5"/>
  <c r="AC498" i="5"/>
  <c r="AD498" i="5" s="1"/>
  <c r="AB499" i="5"/>
  <c r="AC499" i="5"/>
  <c r="AD499" i="5" s="1"/>
  <c r="AB500" i="5"/>
  <c r="AC500" i="5"/>
  <c r="AD500" i="5" s="1"/>
  <c r="AB501" i="5"/>
  <c r="AC501" i="5"/>
  <c r="AD501" i="5" s="1"/>
  <c r="AB502" i="5"/>
  <c r="AC502" i="5"/>
  <c r="AD502" i="5" s="1"/>
  <c r="AB503" i="5"/>
  <c r="AC503" i="5"/>
  <c r="AD503" i="5" s="1"/>
  <c r="AB504" i="5"/>
  <c r="AC504" i="5"/>
  <c r="AD504" i="5" s="1"/>
  <c r="AB505" i="5"/>
  <c r="AC505" i="5"/>
  <c r="AD505" i="5" s="1"/>
  <c r="AB506" i="5"/>
  <c r="AC506" i="5"/>
  <c r="AD506" i="5" s="1"/>
  <c r="AB507" i="5"/>
  <c r="AC507" i="5"/>
  <c r="AD507" i="5" s="1"/>
  <c r="AB508" i="5"/>
  <c r="AC508" i="5"/>
  <c r="AD508" i="5" s="1"/>
  <c r="AB509" i="5"/>
  <c r="AC509" i="5"/>
  <c r="AD509" i="5" s="1"/>
  <c r="AB510" i="5"/>
  <c r="AC510" i="5"/>
  <c r="AD510" i="5" s="1"/>
  <c r="AB511" i="5"/>
  <c r="AC511" i="5"/>
  <c r="AD511" i="5" s="1"/>
  <c r="AB512" i="5"/>
  <c r="AC512" i="5"/>
  <c r="AD512" i="5" s="1"/>
  <c r="AB513" i="5"/>
  <c r="AC513" i="5"/>
  <c r="AD513" i="5" s="1"/>
  <c r="AB514" i="5"/>
  <c r="AC514" i="5"/>
  <c r="AD514" i="5" s="1"/>
  <c r="AB515" i="5"/>
  <c r="AC515" i="5"/>
  <c r="AD515" i="5" s="1"/>
  <c r="AB516" i="5"/>
  <c r="AC516" i="5"/>
  <c r="AD516" i="5" s="1"/>
  <c r="AB517" i="5"/>
  <c r="AC517" i="5"/>
  <c r="AD517" i="5" s="1"/>
  <c r="AB518" i="5"/>
  <c r="AC518" i="5"/>
  <c r="AD518" i="5" s="1"/>
  <c r="AB519" i="5"/>
  <c r="AC519" i="5"/>
  <c r="AD519" i="5" s="1"/>
  <c r="AB520" i="5"/>
  <c r="AC520" i="5"/>
  <c r="AD520" i="5" s="1"/>
  <c r="AB521" i="5"/>
  <c r="AC521" i="5"/>
  <c r="AD521" i="5" s="1"/>
  <c r="AB522" i="5"/>
  <c r="AC522" i="5"/>
  <c r="AD522" i="5" s="1"/>
  <c r="AB523" i="5"/>
  <c r="AC523" i="5"/>
  <c r="AD523" i="5" s="1"/>
  <c r="AB524" i="5"/>
  <c r="AC524" i="5"/>
  <c r="AD524" i="5" s="1"/>
  <c r="AB525" i="5"/>
  <c r="AC525" i="5"/>
  <c r="AD525" i="5" s="1"/>
  <c r="AB526" i="5"/>
  <c r="AC526" i="5"/>
  <c r="AD526" i="5" s="1"/>
  <c r="AB527" i="5"/>
  <c r="AC527" i="5"/>
  <c r="AD527" i="5" s="1"/>
  <c r="AB528" i="5"/>
  <c r="AC528" i="5"/>
  <c r="AD528" i="5" s="1"/>
  <c r="AB529" i="5"/>
  <c r="AC529" i="5"/>
  <c r="AD529" i="5" s="1"/>
  <c r="AB530" i="5"/>
  <c r="AC530" i="5"/>
  <c r="AD530" i="5" s="1"/>
  <c r="AB531" i="5"/>
  <c r="AC531" i="5"/>
  <c r="AD531" i="5" s="1"/>
  <c r="AB532" i="5"/>
  <c r="AC532" i="5"/>
  <c r="AD532" i="5" s="1"/>
  <c r="AB533" i="5"/>
  <c r="AC533" i="5"/>
  <c r="AD533" i="5" s="1"/>
  <c r="AB534" i="5"/>
  <c r="AC534" i="5"/>
  <c r="AD534" i="5" s="1"/>
  <c r="AB535" i="5"/>
  <c r="AC535" i="5"/>
  <c r="AD535" i="5" s="1"/>
  <c r="AB536" i="5"/>
  <c r="AC536" i="5"/>
  <c r="AD536" i="5" s="1"/>
  <c r="AB537" i="5"/>
  <c r="AC537" i="5"/>
  <c r="AD537" i="5" s="1"/>
  <c r="AB538" i="5"/>
  <c r="AC538" i="5"/>
  <c r="AD538" i="5" s="1"/>
  <c r="AB539" i="5"/>
  <c r="AC539" i="5"/>
  <c r="AD539" i="5" s="1"/>
  <c r="AB540" i="5"/>
  <c r="AC540" i="5"/>
  <c r="AD540" i="5" s="1"/>
  <c r="AB541" i="5"/>
  <c r="AC541" i="5"/>
  <c r="AD541" i="5" s="1"/>
  <c r="AB542" i="5"/>
  <c r="AC542" i="5"/>
  <c r="AD542" i="5" s="1"/>
  <c r="AB543" i="5"/>
  <c r="AC543" i="5"/>
  <c r="AD543" i="5" s="1"/>
  <c r="AB544" i="5"/>
  <c r="AC544" i="5"/>
  <c r="AD544" i="5" s="1"/>
  <c r="AB545" i="5"/>
  <c r="AC545" i="5"/>
  <c r="AD545" i="5" s="1"/>
  <c r="AB546" i="5"/>
  <c r="AC546" i="5"/>
  <c r="AD546" i="5" s="1"/>
  <c r="AB547" i="5"/>
  <c r="AC547" i="5"/>
  <c r="AD547" i="5" s="1"/>
  <c r="AB548" i="5"/>
  <c r="AC548" i="5"/>
  <c r="AD548" i="5" s="1"/>
  <c r="AB549" i="5"/>
  <c r="AC549" i="5"/>
  <c r="AD549" i="5" s="1"/>
  <c r="AB550" i="5"/>
  <c r="AC550" i="5"/>
  <c r="AD550" i="5" s="1"/>
  <c r="AB551" i="5"/>
  <c r="AC551" i="5"/>
  <c r="AD551" i="5" s="1"/>
  <c r="AB552" i="5"/>
  <c r="AC552" i="5"/>
  <c r="AD552" i="5" s="1"/>
  <c r="AB553" i="5"/>
  <c r="AC553" i="5"/>
  <c r="AD553" i="5" s="1"/>
  <c r="AB554" i="5"/>
  <c r="AC554" i="5"/>
  <c r="AD554" i="5" s="1"/>
  <c r="AB555" i="5"/>
  <c r="AC555" i="5"/>
  <c r="AD555" i="5" s="1"/>
  <c r="AB556" i="5"/>
  <c r="AC556" i="5"/>
  <c r="AD556" i="5" s="1"/>
  <c r="AB557" i="5"/>
  <c r="AC557" i="5"/>
  <c r="AD557" i="5" s="1"/>
  <c r="AB558" i="5"/>
  <c r="AC558" i="5"/>
  <c r="AD558" i="5" s="1"/>
  <c r="AB559" i="5"/>
  <c r="AC559" i="5"/>
  <c r="AD559" i="5" s="1"/>
  <c r="AB560" i="5"/>
  <c r="AC560" i="5"/>
  <c r="AD560" i="5" s="1"/>
  <c r="AB561" i="5"/>
  <c r="AC561" i="5"/>
  <c r="AD561" i="5" s="1"/>
  <c r="AB562" i="5"/>
  <c r="AC562" i="5"/>
  <c r="AD562" i="5" s="1"/>
  <c r="AB563" i="5"/>
  <c r="AC563" i="5"/>
  <c r="AD563" i="5" s="1"/>
  <c r="AB564" i="5"/>
  <c r="AC564" i="5"/>
  <c r="AD564" i="5" s="1"/>
  <c r="AB565" i="5"/>
  <c r="AC565" i="5"/>
  <c r="AD565" i="5" s="1"/>
  <c r="AB566" i="5"/>
  <c r="AC566" i="5"/>
  <c r="AD566" i="5" s="1"/>
  <c r="AB567" i="5"/>
  <c r="AC567" i="5"/>
  <c r="AD567" i="5" s="1"/>
  <c r="AB568" i="5"/>
  <c r="AC568" i="5"/>
  <c r="AD568" i="5" s="1"/>
  <c r="AB569" i="5"/>
  <c r="AC569" i="5"/>
  <c r="AD569" i="5" s="1"/>
  <c r="AB570" i="5"/>
  <c r="AC570" i="5"/>
  <c r="AD570" i="5" s="1"/>
  <c r="AA571" i="5"/>
  <c r="AB571" i="5" s="1"/>
  <c r="AC571" i="5"/>
  <c r="AD571" i="5" s="1"/>
  <c r="AA572" i="5"/>
  <c r="AB572" i="5" s="1"/>
  <c r="AC572" i="5"/>
  <c r="AD572" i="5" s="1"/>
  <c r="AA573" i="5"/>
  <c r="AB573" i="5" s="1"/>
  <c r="AC573" i="5"/>
  <c r="AD573" i="5" s="1"/>
  <c r="AA574" i="5"/>
  <c r="AB574" i="5" s="1"/>
  <c r="AC574" i="5"/>
  <c r="AD574" i="5" s="1"/>
  <c r="AA575" i="5"/>
  <c r="AB575" i="5" s="1"/>
  <c r="AC575" i="5"/>
  <c r="AD575" i="5" s="1"/>
  <c r="AA576" i="5"/>
  <c r="AB576" i="5" s="1"/>
  <c r="AC576" i="5"/>
  <c r="AD576" i="5" s="1"/>
  <c r="AA577" i="5"/>
  <c r="AB577" i="5" s="1"/>
  <c r="AC577" i="5"/>
  <c r="AD577" i="5" s="1"/>
  <c r="AA578" i="5"/>
  <c r="AB578" i="5" s="1"/>
  <c r="AC578" i="5"/>
  <c r="AD578" i="5" s="1"/>
  <c r="AA579" i="5"/>
  <c r="AB579" i="5" s="1"/>
  <c r="AC579" i="5"/>
  <c r="AD579" i="5" s="1"/>
  <c r="AA580" i="5"/>
  <c r="AB580" i="5" s="1"/>
  <c r="AC580" i="5"/>
  <c r="AD580" i="5" s="1"/>
  <c r="AA581" i="5"/>
  <c r="AB581" i="5" s="1"/>
  <c r="AC581" i="5"/>
  <c r="AD581" i="5" s="1"/>
  <c r="AA582" i="5"/>
  <c r="AB582" i="5" s="1"/>
  <c r="AC582" i="5"/>
  <c r="AD582" i="5" s="1"/>
  <c r="AA583" i="5"/>
  <c r="AB583" i="5" s="1"/>
  <c r="AC583" i="5"/>
  <c r="AD583" i="5" s="1"/>
  <c r="AA584" i="5"/>
  <c r="AB584" i="5" s="1"/>
  <c r="AC584" i="5"/>
  <c r="AD584" i="5" s="1"/>
  <c r="AA585" i="5"/>
  <c r="AB585" i="5" s="1"/>
  <c r="AC585" i="5"/>
  <c r="AD585" i="5" s="1"/>
  <c r="AA586" i="5"/>
  <c r="AB586" i="5" s="1"/>
  <c r="AC586" i="5"/>
  <c r="AD586" i="5" s="1"/>
  <c r="AA587" i="5"/>
  <c r="AB587" i="5" s="1"/>
  <c r="AC587" i="5"/>
  <c r="AD587" i="5" s="1"/>
  <c r="AA588" i="5"/>
  <c r="AB588" i="5" s="1"/>
  <c r="AC588" i="5"/>
  <c r="AD588" i="5" s="1"/>
  <c r="AA589" i="5"/>
  <c r="AB589" i="5" s="1"/>
  <c r="AC589" i="5"/>
  <c r="AD589" i="5" s="1"/>
  <c r="AA590" i="5"/>
  <c r="AB590" i="5" s="1"/>
  <c r="AC590" i="5"/>
  <c r="AD590" i="5" s="1"/>
  <c r="AA591" i="5"/>
  <c r="AB591" i="5" s="1"/>
  <c r="AC591" i="5"/>
  <c r="AD591" i="5" s="1"/>
  <c r="AA592" i="5"/>
  <c r="AB592" i="5" s="1"/>
  <c r="AC592" i="5"/>
  <c r="AD592" i="5" s="1"/>
  <c r="AA593" i="5"/>
  <c r="AB593" i="5" s="1"/>
  <c r="AC593" i="5"/>
  <c r="AD593" i="5" s="1"/>
  <c r="AA594" i="5"/>
  <c r="AB594" i="5" s="1"/>
  <c r="AC594" i="5"/>
  <c r="AD594" i="5" s="1"/>
  <c r="AA595" i="5"/>
  <c r="AB595" i="5" s="1"/>
  <c r="AC595" i="5"/>
  <c r="AD595" i="5" s="1"/>
  <c r="AA596" i="5"/>
  <c r="AB596" i="5" s="1"/>
  <c r="AC596" i="5"/>
  <c r="AD596" i="5" s="1"/>
  <c r="AA597" i="5"/>
  <c r="AB597" i="5" s="1"/>
  <c r="AC597" i="5"/>
  <c r="AD597" i="5" s="1"/>
  <c r="AA598" i="5"/>
  <c r="AB598" i="5" s="1"/>
  <c r="AC598" i="5"/>
  <c r="AD598" i="5" s="1"/>
  <c r="AA599" i="5"/>
  <c r="AB599" i="5" s="1"/>
  <c r="AC599" i="5"/>
  <c r="AD599" i="5" s="1"/>
  <c r="AA600" i="5"/>
  <c r="AB600" i="5" s="1"/>
  <c r="AC600" i="5"/>
  <c r="AD600" i="5" s="1"/>
  <c r="AA601" i="5"/>
  <c r="AB601" i="5" s="1"/>
  <c r="AC601" i="5"/>
  <c r="AD601" i="5" s="1"/>
  <c r="AA602" i="5"/>
  <c r="AB602" i="5" s="1"/>
  <c r="AC602" i="5"/>
  <c r="AD602" i="5" s="1"/>
  <c r="AA603" i="5"/>
  <c r="AB603" i="5" s="1"/>
  <c r="AC603" i="5"/>
  <c r="AD603" i="5" s="1"/>
  <c r="AA604" i="5"/>
  <c r="AB604" i="5" s="1"/>
  <c r="AC604" i="5"/>
  <c r="AD604" i="5" s="1"/>
  <c r="AA605" i="5"/>
  <c r="AB605" i="5" s="1"/>
  <c r="AC605" i="5"/>
  <c r="AD605" i="5" s="1"/>
  <c r="AA606" i="5"/>
  <c r="AB606" i="5" s="1"/>
  <c r="AC606" i="5"/>
  <c r="AD606" i="5" s="1"/>
  <c r="AA607" i="5"/>
  <c r="AB607" i="5" s="1"/>
  <c r="AC607" i="5"/>
  <c r="AD607" i="5" s="1"/>
  <c r="AA608" i="5"/>
  <c r="AB608" i="5" s="1"/>
  <c r="AC608" i="5"/>
  <c r="AD608" i="5" s="1"/>
  <c r="AA609" i="5"/>
  <c r="AB609" i="5" s="1"/>
  <c r="AC609" i="5"/>
  <c r="AD609" i="5" s="1"/>
  <c r="AA610" i="5"/>
  <c r="AB610" i="5" s="1"/>
  <c r="AC610" i="5"/>
  <c r="AD610" i="5" s="1"/>
  <c r="AA611" i="5"/>
  <c r="AB611" i="5" s="1"/>
  <c r="AC611" i="5"/>
  <c r="AD611" i="5" s="1"/>
  <c r="AA612" i="5"/>
  <c r="AB612" i="5" s="1"/>
  <c r="AC612" i="5"/>
  <c r="AD612" i="5" s="1"/>
  <c r="AA613" i="5"/>
  <c r="AB613" i="5" s="1"/>
  <c r="AC613" i="5"/>
  <c r="AD613" i="5" s="1"/>
  <c r="AA614" i="5"/>
  <c r="AB614" i="5" s="1"/>
  <c r="AC614" i="5"/>
  <c r="AD614" i="5" s="1"/>
  <c r="AA615" i="5"/>
  <c r="AB615" i="5" s="1"/>
  <c r="AC615" i="5"/>
  <c r="AD615" i="5" s="1"/>
  <c r="AA616" i="5"/>
  <c r="AB616" i="5" s="1"/>
  <c r="AC616" i="5"/>
  <c r="AD616" i="5" s="1"/>
  <c r="AC7" i="5"/>
  <c r="AD7" i="5" s="1"/>
  <c r="AC8" i="5"/>
  <c r="AD8" i="5" s="1"/>
  <c r="AC9" i="5"/>
  <c r="AD9" i="5" s="1"/>
  <c r="AC10" i="5"/>
  <c r="AD10" i="5" s="1"/>
  <c r="AC11" i="5"/>
  <c r="AD11" i="5" s="1"/>
  <c r="AC12" i="5"/>
  <c r="AD12" i="5" s="1"/>
  <c r="AC13" i="5"/>
  <c r="AD13" i="5" s="1"/>
  <c r="AC14" i="5"/>
  <c r="AD14" i="5" s="1"/>
  <c r="AC15" i="5"/>
  <c r="AD15" i="5" s="1"/>
  <c r="AC16" i="5"/>
  <c r="AD16" i="5" s="1"/>
  <c r="AC17" i="5"/>
  <c r="AD17" i="5" s="1"/>
  <c r="AC18" i="5"/>
  <c r="AD18" i="5" s="1"/>
  <c r="AC19" i="5"/>
  <c r="AD19" i="5" s="1"/>
  <c r="AC20" i="5"/>
  <c r="AD20" i="5" s="1"/>
  <c r="AC21" i="5"/>
  <c r="AD21" i="5" s="1"/>
  <c r="AC22" i="5"/>
  <c r="AD22" i="5" s="1"/>
  <c r="AC23" i="5"/>
  <c r="AD23" i="5" s="1"/>
  <c r="AC24" i="5"/>
  <c r="AD24" i="5" s="1"/>
  <c r="AC25" i="5"/>
  <c r="AD25" i="5" s="1"/>
  <c r="AC26" i="5"/>
  <c r="AD26" i="5" s="1"/>
  <c r="AC27" i="5"/>
  <c r="AD27" i="5" s="1"/>
  <c r="AC28" i="5"/>
  <c r="AD28" i="5" s="1"/>
  <c r="AC29" i="5"/>
  <c r="AD29" i="5" s="1"/>
  <c r="AC30" i="5"/>
  <c r="AD30" i="5" s="1"/>
  <c r="AC31" i="5"/>
  <c r="AD31" i="5" s="1"/>
  <c r="AC32" i="5"/>
  <c r="AD32" i="5" s="1"/>
  <c r="AC33" i="5"/>
  <c r="AD33" i="5" s="1"/>
  <c r="AC34" i="5"/>
  <c r="AD34" i="5" s="1"/>
  <c r="AC35" i="5"/>
  <c r="AD35" i="5" s="1"/>
  <c r="AC36" i="5"/>
  <c r="AD36" i="5" s="1"/>
  <c r="AC37" i="5"/>
  <c r="AD37" i="5" s="1"/>
  <c r="AC38" i="5"/>
  <c r="AD38" i="5" s="1"/>
  <c r="AC39" i="5"/>
  <c r="AD39" i="5" s="1"/>
  <c r="AC40" i="5"/>
  <c r="AD40" i="5" s="1"/>
  <c r="AC41" i="5"/>
  <c r="AD41" i="5" s="1"/>
  <c r="AC42" i="5"/>
  <c r="AD42" i="5" s="1"/>
  <c r="AC43" i="5"/>
  <c r="AD43" i="5" s="1"/>
  <c r="AB7" i="5"/>
  <c r="AB8" i="5"/>
  <c r="AB9" i="5"/>
  <c r="AB10" i="5"/>
  <c r="AB11" i="5"/>
  <c r="AB12" i="5"/>
  <c r="AB13" i="5"/>
  <c r="AB14" i="5"/>
  <c r="AB15" i="5"/>
  <c r="AB16" i="5"/>
  <c r="AB17" i="5"/>
  <c r="AB18" i="5"/>
  <c r="AB19" i="5"/>
  <c r="AB20" i="5"/>
  <c r="AB21" i="5"/>
  <c r="AB22" i="5"/>
  <c r="AB23" i="5"/>
  <c r="AB24" i="5"/>
  <c r="AB25" i="5"/>
  <c r="AB26" i="5"/>
  <c r="AB27" i="5"/>
  <c r="AB28" i="5"/>
  <c r="AB29" i="5"/>
  <c r="AB30" i="5"/>
  <c r="AB31" i="5"/>
  <c r="AB32" i="5"/>
  <c r="AB33" i="5"/>
  <c r="AB34" i="5"/>
  <c r="AB35" i="5"/>
  <c r="AB36" i="5"/>
  <c r="AB37" i="5"/>
  <c r="AB38" i="5"/>
  <c r="AB39" i="5"/>
  <c r="AB40" i="5"/>
  <c r="AB41" i="5"/>
  <c r="AB42" i="5"/>
  <c r="AB43" i="5"/>
  <c r="W196" i="5" l="1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57" i="5"/>
  <c r="W58" i="5"/>
  <c r="W59" i="5"/>
  <c r="W60" i="5"/>
  <c r="W61" i="5"/>
  <c r="W62" i="5"/>
  <c r="W63" i="5"/>
  <c r="W64" i="5"/>
  <c r="W65" i="5"/>
  <c r="W66" i="5"/>
  <c r="W67" i="5"/>
  <c r="W68" i="5"/>
  <c r="W69" i="5"/>
  <c r="W70" i="5"/>
  <c r="W71" i="5"/>
  <c r="W72" i="5"/>
  <c r="W73" i="5"/>
  <c r="W74" i="5"/>
  <c r="W75" i="5"/>
  <c r="W76" i="5"/>
  <c r="W77" i="5"/>
  <c r="W78" i="5"/>
  <c r="W79" i="5"/>
  <c r="W80" i="5"/>
  <c r="W81" i="5"/>
  <c r="W82" i="5"/>
  <c r="W83" i="5"/>
  <c r="W84" i="5"/>
  <c r="W85" i="5"/>
  <c r="W86" i="5"/>
  <c r="W87" i="5"/>
  <c r="W88" i="5"/>
  <c r="W89" i="5"/>
  <c r="W90" i="5"/>
  <c r="W91" i="5"/>
  <c r="W92" i="5"/>
  <c r="W93" i="5"/>
  <c r="W94" i="5"/>
  <c r="W95" i="5"/>
  <c r="W96" i="5"/>
  <c r="W97" i="5"/>
  <c r="W98" i="5"/>
  <c r="W99" i="5"/>
  <c r="W100" i="5"/>
  <c r="W101" i="5"/>
  <c r="W102" i="5"/>
  <c r="W103" i="5"/>
  <c r="W104" i="5"/>
  <c r="W105" i="5"/>
  <c r="W106" i="5"/>
  <c r="W107" i="5"/>
  <c r="W108" i="5"/>
  <c r="W109" i="5"/>
  <c r="W110" i="5"/>
  <c r="W111" i="5"/>
  <c r="W112" i="5"/>
  <c r="W113" i="5"/>
  <c r="W114" i="5"/>
  <c r="W115" i="5"/>
  <c r="W116" i="5"/>
  <c r="W117" i="5"/>
  <c r="W118" i="5"/>
  <c r="W119" i="5"/>
  <c r="W120" i="5"/>
  <c r="W121" i="5"/>
  <c r="W122" i="5"/>
  <c r="W123" i="5"/>
  <c r="W124" i="5"/>
  <c r="W125" i="5"/>
  <c r="W126" i="5"/>
  <c r="W127" i="5"/>
  <c r="W128" i="5"/>
  <c r="W129" i="5"/>
  <c r="W130" i="5"/>
  <c r="W131" i="5"/>
  <c r="W132" i="5"/>
  <c r="W133" i="5"/>
  <c r="W134" i="5"/>
  <c r="W135" i="5"/>
  <c r="W136" i="5"/>
  <c r="W137" i="5"/>
  <c r="W138" i="5"/>
  <c r="W139" i="5"/>
  <c r="W140" i="5"/>
  <c r="W141" i="5"/>
  <c r="W142" i="5"/>
  <c r="W143" i="5"/>
  <c r="W144" i="5"/>
  <c r="W145" i="5"/>
  <c r="W146" i="5"/>
  <c r="W147" i="5"/>
  <c r="W148" i="5"/>
  <c r="W149" i="5"/>
  <c r="W150" i="5"/>
  <c r="W151" i="5"/>
  <c r="W152" i="5"/>
  <c r="W153" i="5"/>
  <c r="W154" i="5"/>
  <c r="W155" i="5"/>
  <c r="W156" i="5"/>
  <c r="W157" i="5"/>
  <c r="W158" i="5"/>
  <c r="W159" i="5"/>
  <c r="W160" i="5"/>
  <c r="W161" i="5"/>
  <c r="W162" i="5"/>
  <c r="W163" i="5"/>
  <c r="W164" i="5"/>
  <c r="W165" i="5"/>
  <c r="W166" i="5"/>
  <c r="W167" i="5"/>
  <c r="W168" i="5"/>
  <c r="W169" i="5"/>
  <c r="W170" i="5"/>
  <c r="W171" i="5"/>
  <c r="W172" i="5"/>
  <c r="W173" i="5"/>
  <c r="W174" i="5"/>
  <c r="W175" i="5"/>
  <c r="W176" i="5"/>
  <c r="W177" i="5"/>
  <c r="W178" i="5"/>
  <c r="W179" i="5"/>
  <c r="W180" i="5"/>
  <c r="W181" i="5"/>
  <c r="W182" i="5"/>
  <c r="W183" i="5"/>
  <c r="W184" i="5"/>
  <c r="W185" i="5"/>
  <c r="W186" i="5"/>
  <c r="W187" i="5"/>
  <c r="W188" i="5"/>
  <c r="W189" i="5"/>
  <c r="W190" i="5"/>
  <c r="W191" i="5"/>
  <c r="W192" i="5"/>
  <c r="W193" i="5"/>
  <c r="W194" i="5"/>
  <c r="W195" i="5"/>
  <c r="W197" i="5"/>
  <c r="W198" i="5"/>
  <c r="W199" i="5"/>
  <c r="W200" i="5"/>
  <c r="W201" i="5"/>
  <c r="W202" i="5"/>
  <c r="W203" i="5"/>
  <c r="W204" i="5"/>
  <c r="W205" i="5"/>
  <c r="W206" i="5"/>
  <c r="W207" i="5"/>
  <c r="W208" i="5"/>
  <c r="W209" i="5"/>
  <c r="W210" i="5"/>
  <c r="W211" i="5"/>
  <c r="W212" i="5"/>
  <c r="W213" i="5"/>
  <c r="W214" i="5"/>
  <c r="W215" i="5"/>
  <c r="W216" i="5"/>
  <c r="W217" i="5"/>
  <c r="W218" i="5"/>
  <c r="W219" i="5"/>
  <c r="W220" i="5"/>
  <c r="W221" i="5"/>
  <c r="W222" i="5"/>
  <c r="W223" i="5"/>
  <c r="W224" i="5"/>
  <c r="W225" i="5"/>
  <c r="W226" i="5"/>
  <c r="W227" i="5"/>
  <c r="W228" i="5"/>
  <c r="W229" i="5"/>
  <c r="W230" i="5"/>
  <c r="W231" i="5"/>
  <c r="W232" i="5"/>
  <c r="W233" i="5"/>
  <c r="W234" i="5"/>
  <c r="W235" i="5"/>
  <c r="W236" i="5"/>
  <c r="W237" i="5"/>
  <c r="W238" i="5"/>
  <c r="W239" i="5"/>
  <c r="W240" i="5"/>
  <c r="W241" i="5"/>
  <c r="W242" i="5"/>
  <c r="W243" i="5"/>
  <c r="W244" i="5"/>
  <c r="W245" i="5"/>
  <c r="W246" i="5"/>
  <c r="W247" i="5"/>
  <c r="W248" i="5"/>
  <c r="W249" i="5"/>
  <c r="W250" i="5"/>
  <c r="W251" i="5"/>
  <c r="W252" i="5"/>
  <c r="W253" i="5"/>
  <c r="W254" i="5"/>
  <c r="W255" i="5"/>
  <c r="W256" i="5"/>
  <c r="W257" i="5"/>
  <c r="W258" i="5"/>
  <c r="W259" i="5"/>
  <c r="W260" i="5"/>
  <c r="W261" i="5"/>
  <c r="W262" i="5"/>
  <c r="W263" i="5"/>
  <c r="W264" i="5"/>
  <c r="W265" i="5"/>
  <c r="W266" i="5"/>
  <c r="W267" i="5"/>
  <c r="W268" i="5"/>
  <c r="W269" i="5"/>
  <c r="W270" i="5"/>
  <c r="W271" i="5"/>
  <c r="W272" i="5"/>
  <c r="W273" i="5"/>
  <c r="W274" i="5"/>
  <c r="W275" i="5"/>
  <c r="W276" i="5"/>
  <c r="W277" i="5"/>
  <c r="W278" i="5"/>
  <c r="W279" i="5"/>
  <c r="W280" i="5"/>
  <c r="W281" i="5"/>
  <c r="W282" i="5"/>
  <c r="W283" i="5"/>
  <c r="W284" i="5"/>
  <c r="W285" i="5"/>
  <c r="W286" i="5"/>
  <c r="W287" i="5"/>
  <c r="W288" i="5"/>
  <c r="W289" i="5"/>
  <c r="W290" i="5"/>
  <c r="W291" i="5"/>
  <c r="W292" i="5"/>
  <c r="W293" i="5"/>
  <c r="W294" i="5"/>
  <c r="W295" i="5"/>
  <c r="W296" i="5"/>
  <c r="W297" i="5"/>
  <c r="W298" i="5"/>
  <c r="W299" i="5"/>
  <c r="W300" i="5"/>
  <c r="W301" i="5"/>
  <c r="W302" i="5"/>
  <c r="W303" i="5"/>
  <c r="W304" i="5"/>
  <c r="W305" i="5"/>
  <c r="W306" i="5"/>
  <c r="W307" i="5"/>
  <c r="W308" i="5"/>
  <c r="W309" i="5"/>
  <c r="W310" i="5"/>
  <c r="W311" i="5"/>
  <c r="W312" i="5"/>
  <c r="W313" i="5"/>
  <c r="W314" i="5"/>
  <c r="W315" i="5"/>
  <c r="W316" i="5"/>
  <c r="W317" i="5"/>
  <c r="W318" i="5"/>
  <c r="W319" i="5"/>
  <c r="W320" i="5"/>
  <c r="W321" i="5"/>
  <c r="W322" i="5"/>
  <c r="W323" i="5"/>
  <c r="W324" i="5"/>
  <c r="W325" i="5"/>
  <c r="W326" i="5"/>
  <c r="W327" i="5"/>
  <c r="W328" i="5"/>
  <c r="W329" i="5"/>
  <c r="W330" i="5"/>
  <c r="W331" i="5"/>
  <c r="W332" i="5"/>
  <c r="W333" i="5"/>
  <c r="W334" i="5"/>
  <c r="W335" i="5"/>
  <c r="W336" i="5"/>
  <c r="W337" i="5"/>
  <c r="W338" i="5"/>
  <c r="W339" i="5"/>
  <c r="W340" i="5"/>
  <c r="W341" i="5"/>
  <c r="W342" i="5"/>
  <c r="W343" i="5"/>
  <c r="W344" i="5"/>
  <c r="W345" i="5"/>
  <c r="W346" i="5"/>
  <c r="W347" i="5"/>
  <c r="W348" i="5"/>
  <c r="W349" i="5"/>
  <c r="W350" i="5"/>
  <c r="W351" i="5"/>
  <c r="W352" i="5"/>
  <c r="W353" i="5"/>
  <c r="W354" i="5"/>
  <c r="W355" i="5"/>
  <c r="W356" i="5"/>
  <c r="W357" i="5"/>
  <c r="W358" i="5"/>
  <c r="W359" i="5"/>
  <c r="W360" i="5"/>
  <c r="W361" i="5"/>
  <c r="W362" i="5"/>
  <c r="W363" i="5"/>
  <c r="W364" i="5"/>
  <c r="W365" i="5"/>
  <c r="W366" i="5"/>
  <c r="W367" i="5"/>
  <c r="W368" i="5"/>
  <c r="W369" i="5"/>
  <c r="W370" i="5"/>
  <c r="W371" i="5"/>
  <c r="W372" i="5"/>
  <c r="W373" i="5"/>
  <c r="W374" i="5"/>
  <c r="W375" i="5"/>
  <c r="W376" i="5"/>
  <c r="W377" i="5"/>
  <c r="W378" i="5"/>
  <c r="W379" i="5"/>
  <c r="W380" i="5"/>
  <c r="W381" i="5"/>
  <c r="W382" i="5"/>
  <c r="W383" i="5"/>
  <c r="W384" i="5"/>
  <c r="W385" i="5"/>
  <c r="W386" i="5"/>
  <c r="W387" i="5"/>
  <c r="W388" i="5"/>
  <c r="W389" i="5"/>
  <c r="W390" i="5"/>
  <c r="W391" i="5"/>
  <c r="W392" i="5"/>
  <c r="W393" i="5"/>
  <c r="W394" i="5"/>
  <c r="W395" i="5"/>
  <c r="W396" i="5"/>
  <c r="W397" i="5"/>
  <c r="W398" i="5"/>
  <c r="W399" i="5"/>
  <c r="W400" i="5"/>
  <c r="W401" i="5"/>
  <c r="W402" i="5"/>
  <c r="W403" i="5"/>
  <c r="W404" i="5"/>
  <c r="W405" i="5"/>
  <c r="W406" i="5"/>
  <c r="W407" i="5"/>
  <c r="W408" i="5"/>
  <c r="W409" i="5"/>
  <c r="W410" i="5"/>
  <c r="W411" i="5"/>
  <c r="W412" i="5"/>
  <c r="W413" i="5"/>
  <c r="W414" i="5"/>
  <c r="W415" i="5"/>
  <c r="W416" i="5"/>
  <c r="W417" i="5"/>
  <c r="W418" i="5"/>
  <c r="W419" i="5"/>
  <c r="W420" i="5"/>
  <c r="W421" i="5"/>
  <c r="W422" i="5"/>
  <c r="W423" i="5"/>
  <c r="W424" i="5"/>
  <c r="W425" i="5"/>
  <c r="W426" i="5"/>
  <c r="W427" i="5"/>
  <c r="W428" i="5"/>
  <c r="W429" i="5"/>
  <c r="W430" i="5"/>
  <c r="W431" i="5"/>
  <c r="W432" i="5"/>
  <c r="W433" i="5"/>
  <c r="W434" i="5"/>
  <c r="W435" i="5"/>
  <c r="W436" i="5"/>
  <c r="W437" i="5"/>
  <c r="W438" i="5"/>
  <c r="W439" i="5"/>
  <c r="W440" i="5"/>
  <c r="W441" i="5"/>
  <c r="W442" i="5"/>
  <c r="W443" i="5"/>
  <c r="W444" i="5"/>
  <c r="W445" i="5"/>
  <c r="W446" i="5"/>
  <c r="W447" i="5"/>
  <c r="W448" i="5"/>
  <c r="W449" i="5"/>
  <c r="W450" i="5"/>
  <c r="W451" i="5"/>
  <c r="W452" i="5"/>
  <c r="W453" i="5"/>
  <c r="W454" i="5"/>
  <c r="W455" i="5"/>
  <c r="W456" i="5"/>
  <c r="W457" i="5"/>
  <c r="W458" i="5"/>
  <c r="W459" i="5"/>
  <c r="W460" i="5"/>
  <c r="W461" i="5"/>
  <c r="W462" i="5"/>
  <c r="W463" i="5"/>
  <c r="W464" i="5"/>
  <c r="W465" i="5"/>
  <c r="W466" i="5"/>
  <c r="W467" i="5"/>
  <c r="W468" i="5"/>
  <c r="W469" i="5"/>
  <c r="W470" i="5"/>
  <c r="W471" i="5"/>
  <c r="W472" i="5"/>
  <c r="W473" i="5"/>
  <c r="W474" i="5"/>
  <c r="W475" i="5"/>
  <c r="W476" i="5"/>
  <c r="W477" i="5"/>
  <c r="W478" i="5"/>
  <c r="W479" i="5"/>
  <c r="W480" i="5"/>
  <c r="W481" i="5"/>
  <c r="W482" i="5"/>
  <c r="W483" i="5"/>
  <c r="W484" i="5"/>
  <c r="W485" i="5"/>
  <c r="W486" i="5"/>
  <c r="W487" i="5"/>
  <c r="W488" i="5"/>
  <c r="W489" i="5"/>
  <c r="W490" i="5"/>
  <c r="W491" i="5"/>
  <c r="W492" i="5"/>
  <c r="W493" i="5"/>
  <c r="W494" i="5"/>
  <c r="W495" i="5"/>
  <c r="W496" i="5"/>
  <c r="W497" i="5"/>
  <c r="W498" i="5"/>
  <c r="W499" i="5"/>
  <c r="W500" i="5"/>
  <c r="W501" i="5"/>
  <c r="W502" i="5"/>
  <c r="W503" i="5"/>
  <c r="W504" i="5"/>
  <c r="W505" i="5"/>
  <c r="W506" i="5"/>
  <c r="W507" i="5"/>
  <c r="W508" i="5"/>
  <c r="W509" i="5"/>
  <c r="W510" i="5"/>
  <c r="W511" i="5"/>
  <c r="W512" i="5"/>
  <c r="W513" i="5"/>
  <c r="W514" i="5"/>
  <c r="W515" i="5"/>
  <c r="W516" i="5"/>
  <c r="W517" i="5"/>
  <c r="W518" i="5"/>
  <c r="W519" i="5"/>
  <c r="W520" i="5"/>
  <c r="W521" i="5"/>
  <c r="W522" i="5"/>
  <c r="W523" i="5"/>
  <c r="W524" i="5"/>
  <c r="W525" i="5"/>
  <c r="W526" i="5"/>
  <c r="W527" i="5"/>
  <c r="W528" i="5"/>
  <c r="W529" i="5"/>
  <c r="W530" i="5"/>
  <c r="W531" i="5"/>
  <c r="W532" i="5"/>
  <c r="W533" i="5"/>
  <c r="W534" i="5"/>
  <c r="W535" i="5"/>
  <c r="W536" i="5"/>
  <c r="W537" i="5"/>
  <c r="W538" i="5"/>
  <c r="W539" i="5"/>
  <c r="W540" i="5"/>
  <c r="W541" i="5"/>
  <c r="W542" i="5"/>
  <c r="W543" i="5"/>
  <c r="W544" i="5"/>
  <c r="W545" i="5"/>
  <c r="W546" i="5"/>
  <c r="W547" i="5"/>
  <c r="W548" i="5"/>
  <c r="W549" i="5"/>
  <c r="W550" i="5"/>
  <c r="W551" i="5"/>
  <c r="W552" i="5"/>
  <c r="W553" i="5"/>
  <c r="W554" i="5"/>
  <c r="W555" i="5"/>
  <c r="W556" i="5"/>
  <c r="W557" i="5"/>
  <c r="W558" i="5"/>
  <c r="W559" i="5"/>
  <c r="W560" i="5"/>
  <c r="W561" i="5"/>
  <c r="W562" i="5"/>
  <c r="W563" i="5"/>
  <c r="W564" i="5"/>
  <c r="W565" i="5"/>
  <c r="W566" i="5"/>
  <c r="W567" i="5"/>
  <c r="W568" i="5"/>
  <c r="W569" i="5"/>
  <c r="W570" i="5"/>
  <c r="W571" i="5"/>
  <c r="W572" i="5"/>
  <c r="W573" i="5"/>
  <c r="W574" i="5"/>
  <c r="W575" i="5"/>
  <c r="W576" i="5"/>
  <c r="W577" i="5"/>
  <c r="W578" i="5"/>
  <c r="W579" i="5"/>
  <c r="W580" i="5"/>
  <c r="W581" i="5"/>
  <c r="W582" i="5"/>
  <c r="W583" i="5"/>
  <c r="W584" i="5"/>
  <c r="W585" i="5"/>
  <c r="W586" i="5"/>
  <c r="W587" i="5"/>
  <c r="W588" i="5"/>
  <c r="W589" i="5"/>
  <c r="W590" i="5"/>
  <c r="W591" i="5"/>
  <c r="W592" i="5"/>
  <c r="W593" i="5"/>
  <c r="W594" i="5"/>
  <c r="W595" i="5"/>
  <c r="W596" i="5"/>
  <c r="W597" i="5"/>
  <c r="W598" i="5"/>
  <c r="W599" i="5"/>
  <c r="W600" i="5"/>
  <c r="W601" i="5"/>
  <c r="W602" i="5"/>
  <c r="W603" i="5"/>
  <c r="W604" i="5"/>
  <c r="W605" i="5"/>
  <c r="W606" i="5"/>
  <c r="W607" i="5"/>
  <c r="W608" i="5"/>
  <c r="W609" i="5"/>
  <c r="W610" i="5"/>
  <c r="W611" i="5"/>
  <c r="W612" i="5"/>
  <c r="W613" i="5"/>
  <c r="W614" i="5"/>
  <c r="W615" i="5"/>
  <c r="W616" i="5"/>
  <c r="AC6" i="5" l="1"/>
  <c r="AD6" i="5" s="1"/>
  <c r="W43" i="5"/>
  <c r="W42" i="5"/>
  <c r="W41" i="5"/>
  <c r="W40" i="5"/>
  <c r="W39" i="5"/>
  <c r="W38" i="5"/>
  <c r="W37" i="5"/>
  <c r="W36" i="5"/>
  <c r="W35" i="5"/>
  <c r="W34" i="5"/>
  <c r="W7" i="5" l="1"/>
  <c r="W8" i="5"/>
  <c r="W9" i="5"/>
  <c r="W10" i="5"/>
  <c r="W11" i="5"/>
  <c r="W12" i="5"/>
  <c r="W13" i="5"/>
  <c r="W14" i="5"/>
  <c r="W15" i="5"/>
  <c r="W16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33" i="5"/>
  <c r="W6" i="5"/>
  <c r="AB6" i="5" l="1"/>
</calcChain>
</file>

<file path=xl/sharedStrings.xml><?xml version="1.0" encoding="utf-8"?>
<sst xmlns="http://schemas.openxmlformats.org/spreadsheetml/2006/main" count="2107" uniqueCount="836">
  <si>
    <t xml:space="preserve">P E R C E P C I O N E S  </t>
  </si>
  <si>
    <t>NOMBRE</t>
  </si>
  <si>
    <t>MENSUAL</t>
  </si>
  <si>
    <t>(2)</t>
  </si>
  <si>
    <t>(1)</t>
  </si>
  <si>
    <t>(3)</t>
  </si>
  <si>
    <t>PERCEPCIONES GRAVABLES</t>
  </si>
  <si>
    <t>PERIODICIDAD:</t>
  </si>
  <si>
    <t>PERCEPCIONES BRUTAS</t>
  </si>
  <si>
    <t>GOMEZ LIZARRAGA GUILLERMO</t>
  </si>
  <si>
    <t>RODRIGUEZ BARRON JAVIER ARTURO</t>
  </si>
  <si>
    <t>AVITIA CORRAL RUBEN</t>
  </si>
  <si>
    <t>GONZALEZ GARCIA LAURA LORENA</t>
  </si>
  <si>
    <t>LAGUNAS MEDINA BLANCA ROCIO</t>
  </si>
  <si>
    <t>PRIETO LOPEZ DIANA GUADALUPE</t>
  </si>
  <si>
    <t>MENDEZ DEL VALLE ANDREA</t>
  </si>
  <si>
    <t>ALCANTAR ALVIDREZ ROMAN</t>
  </si>
  <si>
    <t>FRANCO TERREROS TAMARA</t>
  </si>
  <si>
    <t>HERNANDEZ RAMOS MAURICIO</t>
  </si>
  <si>
    <t>CRUCES FRANCO ANDRES</t>
  </si>
  <si>
    <t>SANTIESTEBAN MURILLO LUIS ENRIQUE</t>
  </si>
  <si>
    <t>GARCIA MURILLO ALEJANDRO</t>
  </si>
  <si>
    <t>SANCHEZ TORRES JORGE ANTONIO</t>
  </si>
  <si>
    <t>CAMARILLO SILERIO JESUS HIRAM</t>
  </si>
  <si>
    <t>SANTAMARIA BARRAZA RAQUEL IVONNE</t>
  </si>
  <si>
    <t>DE LA CRUZ MEDRANO JUAN PABLO</t>
  </si>
  <si>
    <t>REYES RAMIREZ EDGAR JESUS</t>
  </si>
  <si>
    <t>SARMIENTO MARTINEZ JOSE</t>
  </si>
  <si>
    <t>RODRIGUEZ VIZCARRA MIGUEL ANGEL</t>
  </si>
  <si>
    <t>MELENDEZ ESCOBEDO VERONICA MAYELA</t>
  </si>
  <si>
    <t>SANCHEZ LOYA BERENYS</t>
  </si>
  <si>
    <t>VARGAS MERAZ LUIS EDGAR</t>
  </si>
  <si>
    <t>PENDONES FERNANDEZ JESUS MANUEL</t>
  </si>
  <si>
    <t>BAEZ ANDRACA LUIS ALBERTO</t>
  </si>
  <si>
    <t>GUTIERREZ HERNANDEZ GUSTAVO ALAN</t>
  </si>
  <si>
    <t>REYES SANDOVAL DANIEL FERNANDO</t>
  </si>
  <si>
    <t>OCAÑA TORRES LUIS ALVARO</t>
  </si>
  <si>
    <t>CAMACHO MENDOZA CARLOS</t>
  </si>
  <si>
    <t>AGUILAR GUERRA HECTOR ALEJANDRO</t>
  </si>
  <si>
    <t>GONZALEZ BERNAL HECTOR JAVIER</t>
  </si>
  <si>
    <t>MORENO TREVIZO MARIA LUISA</t>
  </si>
  <si>
    <t>ALMODOVAR URANGA CARLOS EDUARDO</t>
  </si>
  <si>
    <t>ZAVALA GUILLEN GILBERTO</t>
  </si>
  <si>
    <t>REZA GALLEGOS RUBI MARIANA</t>
  </si>
  <si>
    <t>SALMON RUBIO NESTOR ALFREDO</t>
  </si>
  <si>
    <t>ORTEGA PEREZ JOSE GABRIEL</t>
  </si>
  <si>
    <t>ACOSTA FLORES RAFAEL ALEXIS</t>
  </si>
  <si>
    <t>ORTIZ ONTIVEROS ALONDRA GISEL</t>
  </si>
  <si>
    <t>VALENZUELA GRADO FELIPE DE JESUS</t>
  </si>
  <si>
    <t>RANGEL CARRILLO OLIVIA</t>
  </si>
  <si>
    <t>GUTIERREZ LARES LUIS CARLOS</t>
  </si>
  <si>
    <t>TORRES RAMOS ALEJANDRA</t>
  </si>
  <si>
    <t>AGUIRRE RIVERO LAURA CECILIA</t>
  </si>
  <si>
    <t>CHAVEZ GOMEZ ALFONSO</t>
  </si>
  <si>
    <t>MENDOZA VALDEZ NORA ISELA</t>
  </si>
  <si>
    <t>MEDINA AGUIRRE ROBERTO ARTURO</t>
  </si>
  <si>
    <t>GONZALEZ RIVERA ISRAEL</t>
  </si>
  <si>
    <t>CARMONA PEREZ AVRIL LETIZIA</t>
  </si>
  <si>
    <t>ESQUIVEL LOPEZ DIEGO URIEL</t>
  </si>
  <si>
    <t>LOPEZ NAJERA GUILLERMO</t>
  </si>
  <si>
    <t>VALADEZ ENRIQUEZ ISAMAR</t>
  </si>
  <si>
    <t>RUIZ ANCHONDO KAROL RUBI</t>
  </si>
  <si>
    <t>ZAPATA LUCERO EMILIA ALEJANDRA</t>
  </si>
  <si>
    <t>DOMINGUEZ CONTRERAS ANNA SOPHIA</t>
  </si>
  <si>
    <t>VILLEGAS GARZA CLAUDIA IVONNE</t>
  </si>
  <si>
    <t>SUELDO</t>
  </si>
  <si>
    <t>DESPENSA</t>
  </si>
  <si>
    <t xml:space="preserve">LAS PRIMAS VACACIONALES DE SUELDOS Y COMPENSACIONES SE PAGARAN 10 DIAS AL 15 DE JULIO A QUIENES ENTRARON AL DIA 1o DE ENERO O ANTES Y 10 DIAS AL 15 DE DICIEMBRE A QUIENES ENTRARON DIA AL 1o DE JULIO O ANTES DEL AÑO EN CURSO. </t>
  </si>
  <si>
    <t>Asesor Técnico D2</t>
  </si>
  <si>
    <t>Asesor Técnico D3</t>
  </si>
  <si>
    <t>BONO DE PRODUCTIVIDAD</t>
  </si>
  <si>
    <t>P E R C E P C  I O N E S   A N U A L E S</t>
  </si>
  <si>
    <t>COMPENSACIÓN</t>
  </si>
  <si>
    <t>AYUDA PARA ÚTILES ESCOLARES</t>
  </si>
  <si>
    <t xml:space="preserve">GRATIF. ANUAL S/COMPENSACIÓN (3) </t>
  </si>
  <si>
    <t>PRIMA VACACIONAL S/COMPENSACIÓN (2)</t>
  </si>
  <si>
    <t>LICANO JIMENEZ DANIA</t>
  </si>
  <si>
    <t>CARLOS MACIAS JORGE ANTONIO</t>
  </si>
  <si>
    <t>AVIÑA MACIAS VERONICA</t>
  </si>
  <si>
    <t>ACOSTA TORRES LUIS ENRIQUE</t>
  </si>
  <si>
    <t>ACEVES FLORES GUADALUPE MONSERRAT</t>
  </si>
  <si>
    <t>AGUIRRE MACIAS BERTHA ALICIA</t>
  </si>
  <si>
    <t>RODRIGUEZ PRADO ROBERTO</t>
  </si>
  <si>
    <t>ANTILLON ORDOÑEZ TRINIDAD LOURDES</t>
  </si>
  <si>
    <t>CHAVEZ SAENZ ADRIANA</t>
  </si>
  <si>
    <t>FLORES ELIZONDO PATRICIA ISABEL</t>
  </si>
  <si>
    <t>GARCIA ONTIVEROS JESUS MANUEL</t>
  </si>
  <si>
    <t>BARAY TRUJILLO ROSA MARIA</t>
  </si>
  <si>
    <t>BECERRA OLIVAS OFELIA</t>
  </si>
  <si>
    <t>BERMUDEZ ALLANDE JORGE ABELARDO</t>
  </si>
  <si>
    <t>SOTO JIMENEZ PRISCILA</t>
  </si>
  <si>
    <t>CABRAL RODRIGUEZ LUZ ELENA</t>
  </si>
  <si>
    <t>RODRIGUEZ BEJARANO JESUS IGNACIO</t>
  </si>
  <si>
    <t>IBARRA FIERRO CESAR LUIS</t>
  </si>
  <si>
    <t>LEDEZMA BALDERRAMA MARIA DE LOS ANGELES</t>
  </si>
  <si>
    <t>VAZQUEZ ROBLES MINERVA</t>
  </si>
  <si>
    <t>RODRIGUEZ ALONSO OTTOFRIDERCH</t>
  </si>
  <si>
    <t>CHAVEZ BECERRA FABIOLA</t>
  </si>
  <si>
    <t>MURILLO CHANEZ JUAN RAMON</t>
  </si>
  <si>
    <t>CHAPARRO GUTIERREZ ROBERTO</t>
  </si>
  <si>
    <t>PORTILLO BURROLA MARIA DE LA LUZ</t>
  </si>
  <si>
    <t>RODRIGUEZ HENRIC DANIEL BERNARDO</t>
  </si>
  <si>
    <t>ESCALONA CABALLERO PATRICIA</t>
  </si>
  <si>
    <t>RUIZ PONCE LAURA</t>
  </si>
  <si>
    <t>GEBBIA TORRES MYRNA PATRICIA</t>
  </si>
  <si>
    <t>CRUZ CARRERA MARIA GUADALUPE</t>
  </si>
  <si>
    <t>COLOMO FRANCO ABRIL ANDREA</t>
  </si>
  <si>
    <t>CRUCES DOMINGUEZ ADRIAN</t>
  </si>
  <si>
    <t>GONZALEZ MUÑOZ KAREN YADIRA</t>
  </si>
  <si>
    <t>JACOBO BARRAZA KARLA</t>
  </si>
  <si>
    <t>CASTRO HINOJOS ROSA ANGELICA</t>
  </si>
  <si>
    <t>MONTOYA ESTRADA HECTOR MARIO</t>
  </si>
  <si>
    <t>HURTADO NAVARRETE DIANA ANAHIT</t>
  </si>
  <si>
    <t>CAMARENA LUJAN ELSA ALEJANDRA</t>
  </si>
  <si>
    <t>ROJAS SORIANO EVERARDO</t>
  </si>
  <si>
    <t>MENDOZA SILVA ROXANA</t>
  </si>
  <si>
    <t>BAEZA ACEVEDO DANNYA ALEJANDRA</t>
  </si>
  <si>
    <t>OLIVAS MARTINEZ ANTONIO</t>
  </si>
  <si>
    <t>MORENO RAMIREZ SOFIA GUADALUPE</t>
  </si>
  <si>
    <t>GUERRERO BENAVIDES LUIS OTILIO</t>
  </si>
  <si>
    <t>GUEVARA GODINEZ GLORIA INES</t>
  </si>
  <si>
    <t>HUERTA PORTILLO LUZ ALICIA</t>
  </si>
  <si>
    <t>JAQUEZ DELGADO AZUCENA</t>
  </si>
  <si>
    <t>JURADO RODRIGUEZ OFELIA</t>
  </si>
  <si>
    <t>LEON VENZOR MANUEL FABIAN</t>
  </si>
  <si>
    <t>MENDIOLEA ONTIVEROS OSCAR RICARDO</t>
  </si>
  <si>
    <t>MENDOZA LOERA CLAUDIO</t>
  </si>
  <si>
    <t>MENDOZA MACIAS LUZ MARIA</t>
  </si>
  <si>
    <t>PEREZ CHACON SONIA BERENICE</t>
  </si>
  <si>
    <t>SAUCEDO MARTINEZ IRMA JOSEFINA</t>
  </si>
  <si>
    <t>TARANGO BORUNDA MARIA RAMONA</t>
  </si>
  <si>
    <t>VALLES BARRERA DIEGO</t>
  </si>
  <si>
    <t>RUIZ RIOS CAROLINA</t>
  </si>
  <si>
    <t>GONZALEZ PALESTINO ARMANDO VICTOR</t>
  </si>
  <si>
    <t>MENDOZA SANCHEZ AIDE ALEJANDRA</t>
  </si>
  <si>
    <t>RICO AMPARAN MARGARITA ELIZABETH</t>
  </si>
  <si>
    <t>MARRUFO RODRIGUEZ EDGAR</t>
  </si>
  <si>
    <t>OLIVAS RAMOS GUSTAVO ALFONSO</t>
  </si>
  <si>
    <t>SANCHEZ GOMEZ GILBERTO</t>
  </si>
  <si>
    <t>LOMELI ONTIVEROS JOSE LUIS</t>
  </si>
  <si>
    <t>LUJAN DOMINGUEZ MONSERRAT</t>
  </si>
  <si>
    <t>MENDOZA ESPINO SELENE</t>
  </si>
  <si>
    <t>ESPINO RODRIGUEZ ANABEL ARTURA</t>
  </si>
  <si>
    <t>VALDEZ MEZA CARMEN CELINA</t>
  </si>
  <si>
    <t>SOTO FADUL MARIA GUADALUPE</t>
  </si>
  <si>
    <t>MARTINEZ POSADA JESUS MANUEL</t>
  </si>
  <si>
    <t>GONZALEZ MUÑOZ JULIO ALEJANDRO</t>
  </si>
  <si>
    <t>RUBIO ROMERO ALAN</t>
  </si>
  <si>
    <t>BARRON BENAVIDES MARIA DE LOURDES</t>
  </si>
  <si>
    <t>VENEGAS CHAVEZ VICTOR ABELARDO</t>
  </si>
  <si>
    <t>GARCIA ACOSTA JOSE ANTONIO</t>
  </si>
  <si>
    <t>TAFOYA GOYTIA INOCENTE</t>
  </si>
  <si>
    <t>MENDOZA MARQUEZ EMMA OLIBIA</t>
  </si>
  <si>
    <t>DOMINGUEZ HERNANDEZ MARIA DE LOURDES</t>
  </si>
  <si>
    <t>MORAN AVILA SANTIAGO</t>
  </si>
  <si>
    <t>QUINTANA SALCIDO ALMA ROSA</t>
  </si>
  <si>
    <t>LOPEZ DE LEON IRMA YOLANDA</t>
  </si>
  <si>
    <t>RIOS MENDOZA LILIANA PATRICIA</t>
  </si>
  <si>
    <t>RODRIGUEZ GUTIERREZ MIGUEL ANGEL ELIAS</t>
  </si>
  <si>
    <t>HINOJOS OVALLE JUANA</t>
  </si>
  <si>
    <t>CORTINAS ESPINOZA MARIA MAGDALENA</t>
  </si>
  <si>
    <t>VELEZ ORTEGA JESUS MANUEL</t>
  </si>
  <si>
    <t>HERNANDEZ CASTILLO MATILDE</t>
  </si>
  <si>
    <t>SANCHEZ CHAVEZ EDGAR ALEJANDRO</t>
  </si>
  <si>
    <t>AGUIRRE PINEDA MARIA DEL CARMEN</t>
  </si>
  <si>
    <t>SIMENTAL HERNANDEZ NORMA RUTH</t>
  </si>
  <si>
    <t>VILLARREAL MARQUEZ CRISTINA LIDIA</t>
  </si>
  <si>
    <t>LUEVANO GONZALEZ AGUSTIN OZIEL</t>
  </si>
  <si>
    <t>MORALES FIGUEROA NANCY REBECA</t>
  </si>
  <si>
    <t>PRIETO PAREDES MINERVA</t>
  </si>
  <si>
    <t>MACIEL ESQUIVEL KARLA ALEJANDRA</t>
  </si>
  <si>
    <t>TREJO NEDER GUILLERMO</t>
  </si>
  <si>
    <t>BACA HERRERA JUAN ANTONIO</t>
  </si>
  <si>
    <t>VALLES MEDINA ANA ROSA</t>
  </si>
  <si>
    <t>ARAIZA ROMERO LUISA IRASEMA</t>
  </si>
  <si>
    <t>GONZALEZ PEREZ JUAN</t>
  </si>
  <si>
    <t>VELASCO AMARILLAS MAGDALENA</t>
  </si>
  <si>
    <t>CHACON BALDERRAMA LETICIA</t>
  </si>
  <si>
    <t>GRANADOS NAVA JUAN</t>
  </si>
  <si>
    <t>GARCIA ESPINOZA CLAUDIA GUADALUPE</t>
  </si>
  <si>
    <t>HERMOSILLO PORRAS RENE IVAN</t>
  </si>
  <si>
    <t>PONCE  RUFINO</t>
  </si>
  <si>
    <t>TOVAR GONZALEZ MARIA YOLANDA</t>
  </si>
  <si>
    <t>ARRAS CORRAL LUIS RAUL</t>
  </si>
  <si>
    <t>VERDUGO DOMINGUEZ ARACELI</t>
  </si>
  <si>
    <t>PADILLA FABELA FERNANDO</t>
  </si>
  <si>
    <t>RODRIGUEZ PRADO MARIA IRENE</t>
  </si>
  <si>
    <t>RIVERA CORONADO ROBERTO DANIEL</t>
  </si>
  <si>
    <t>ALVAREZ CARRASCO GEMA LILIANA</t>
  </si>
  <si>
    <t>RIVAS ESPARZA FRANCISCA</t>
  </si>
  <si>
    <t>MIRANDA DOMINGUEZ SILVIA PATRICIA</t>
  </si>
  <si>
    <t>LUNA MALDONADO SILVIA</t>
  </si>
  <si>
    <t>RAYOS ALCANTAR FRANCISCO GUADALUPE</t>
  </si>
  <si>
    <t>FLORES ACOSTA PEDRO</t>
  </si>
  <si>
    <t>MARQUEZ KURI LEANDRO SAUL</t>
  </si>
  <si>
    <t>CRUZ ORDOÑEZ BERTHA ALICIA</t>
  </si>
  <si>
    <t>MARTOS CHAVEZ KAREN YOSEMITE</t>
  </si>
  <si>
    <t>VALLES CASTELLANOS RAUL ALFONSO</t>
  </si>
  <si>
    <t>PIÑA HERNANDEZ AMY</t>
  </si>
  <si>
    <t>RODRIGUEZ VILLARREAL MANUELA</t>
  </si>
  <si>
    <t>PONCE BETANCOURT EDUARDO</t>
  </si>
  <si>
    <t>GONZALEZ GONZALEZ EDITH VIRGINIA</t>
  </si>
  <si>
    <t>VILLALOBOS AGUILAR IDALIA GUADALUPE</t>
  </si>
  <si>
    <t>GONZALEZ CHAIREZ MARIBEL</t>
  </si>
  <si>
    <t>SOTELO DOMINGUEZ YOLANDA</t>
  </si>
  <si>
    <t>CARO GONZALEZ PATRICIA</t>
  </si>
  <si>
    <t>RAMIREZ RIOS URBANO</t>
  </si>
  <si>
    <t>CAZARES BURROLA MIGUEL EDUARDO</t>
  </si>
  <si>
    <t>MONTOYA ORONA ANNA LUISA</t>
  </si>
  <si>
    <t>JACQUEZ BALDERRAMA GABRIEL CARLOS</t>
  </si>
  <si>
    <t>IBARRA FIERRO OMAR GERARDO</t>
  </si>
  <si>
    <t>TEYECHEA LUCERO GUILLERMO</t>
  </si>
  <si>
    <t>NACIFF MORALES PRISCILLA ARLETTE</t>
  </si>
  <si>
    <t>SIAS NUÑEZ MIGUEL ANDRES</t>
  </si>
  <si>
    <t>GUERRERO AVENDAÑO JAVIER</t>
  </si>
  <si>
    <t>AGUAYO RODRIGUEZ GANDARAY</t>
  </si>
  <si>
    <t>PIÑON MADRID ANASTACIO</t>
  </si>
  <si>
    <t>TORRES ANAYA GERARDO</t>
  </si>
  <si>
    <t>CHAVEZ DELGADO BERTHA ELVIRA</t>
  </si>
  <si>
    <t>SIGALA BUSTAMANTE JESUS SIMON</t>
  </si>
  <si>
    <t>PEREZ CHACON GERMAN ANTONIO</t>
  </si>
  <si>
    <t>ARAUJO GUERRERO ANA LAURA</t>
  </si>
  <si>
    <t>LAGARDA CHAVEZ ALFONSO ORLANDO</t>
  </si>
  <si>
    <t>SANCHEZ MARTINEZ LUIS GILBERTO</t>
  </si>
  <si>
    <t>VALDEZ MUÑOZ MARTHA OLIVIA</t>
  </si>
  <si>
    <t>CORRAL RUBIO LAURA GUADALUPE</t>
  </si>
  <si>
    <t>SOLIS CARRERA NORBERTO ANTONIO</t>
  </si>
  <si>
    <t>DIAZ HERNANDEZ TANIA LIZETTE</t>
  </si>
  <si>
    <t>RUBIO MARTINEZ RAUL</t>
  </si>
  <si>
    <t>RODRIGUEZ MARTINEZ MARIANA LIZETH</t>
  </si>
  <si>
    <t>RODRIGUEZ ORNELAS MARTHA PATRICIA</t>
  </si>
  <si>
    <t>RASCON ARELLANO CLAUDIA CELINA</t>
  </si>
  <si>
    <t>ESTRADA CERVANTES GLORIA JUDITH</t>
  </si>
  <si>
    <t>RAMIREZ TORRES KAREN JAQUELINE</t>
  </si>
  <si>
    <t>RODRIGUEZ TREJO YAZMIN</t>
  </si>
  <si>
    <t>JAVALERA CHAVIRA VANESSA</t>
  </si>
  <si>
    <t>RAMIREZ CASTILLO HILDEBRANDO MIJAIL</t>
  </si>
  <si>
    <t>SAENZ TERRAZAS DANIELA ALEJANDRA</t>
  </si>
  <si>
    <t>MARTINEZ IBARRA MAYRA JANETH</t>
  </si>
  <si>
    <t>ROBLES MOLINA ALMA FERNANDA</t>
  </si>
  <si>
    <t>GARCIA CORDERO MANUEL ADRIAN</t>
  </si>
  <si>
    <t>RODRIGUEZ ANGUIANO JUAN MANUEL</t>
  </si>
  <si>
    <t>ARRAS AVENA MARIA DEL ROSARIO</t>
  </si>
  <si>
    <t>ZAMORA MARTINEZ EMILIO</t>
  </si>
  <si>
    <t>VALOIS LOYA MIRIAM</t>
  </si>
  <si>
    <t>LIMAS FRESCAS MARIA SOLEDAD</t>
  </si>
  <si>
    <t>RODRIGUEZ PEREZ NORA TERESA</t>
  </si>
  <si>
    <t>VILLEGAS CASAS OCTAVIO ALONSO</t>
  </si>
  <si>
    <t>GONZALEZ SANCHEZ GEORGINA</t>
  </si>
  <si>
    <t>ARMENDARIZ GRANADOS JUAN PABLO</t>
  </si>
  <si>
    <t>BORDAS OROZCO JOSE LUIS</t>
  </si>
  <si>
    <t>HOLGUIN BACA MAGALY DENISSE</t>
  </si>
  <si>
    <t>SALAZAR HERRERA RICARDO ARTURO</t>
  </si>
  <si>
    <t>LOPEZ GARCIA MIGUEL MARTIN</t>
  </si>
  <si>
    <t>RODRIGUEZ LOPEZ LITZY ARELY</t>
  </si>
  <si>
    <t>ADAME DE LA O DANIVAN</t>
  </si>
  <si>
    <t>LOPEZ CADENA FLOR CRISTINA</t>
  </si>
  <si>
    <t>SANCHEZ PACHECO JOSE ALBERTO</t>
  </si>
  <si>
    <t>LOPEZ MONROY MARIA ELENA</t>
  </si>
  <si>
    <t>CANO LOPEZ LOURDES</t>
  </si>
  <si>
    <t>PAYAN MONTES PAULINA</t>
  </si>
  <si>
    <t>AGUILERA ANCHONDO GILBERTO</t>
  </si>
  <si>
    <t>GARCIA CARREÑO BARBARITA ARACELI</t>
  </si>
  <si>
    <t>AGUILAR RAYNAL CESAR ARMANDO</t>
  </si>
  <si>
    <t>SAENZ CASTILLO AARON</t>
  </si>
  <si>
    <t>RODRIGUEZ HERNANDEZ FELIPE</t>
  </si>
  <si>
    <t>RUVALCABA HOLGUIN HECTOR ALONSO</t>
  </si>
  <si>
    <t>SERNA GARCIA MARTHA GUADALUPE</t>
  </si>
  <si>
    <t>ZUÑIGA QUEZADA JULIO CESAR</t>
  </si>
  <si>
    <t>CHAVEZ GUADERRAMA JESUS ARMANDO</t>
  </si>
  <si>
    <t>LOPEZ MONTES ADALBERTO</t>
  </si>
  <si>
    <t>VALTIERRA ALARCON EDUARDO</t>
  </si>
  <si>
    <t>LUNA SOTO JONATHAN</t>
  </si>
  <si>
    <t>CHAPARRO CARRILLO JESUS HUMBERTO</t>
  </si>
  <si>
    <t>JUAREZ GONZALEZ JOSE LUIS</t>
  </si>
  <si>
    <t>TARANGO CHAVIRA LUIS ALEJANDRO</t>
  </si>
  <si>
    <t>RIVERA MORENO DENISSE YAMILETH</t>
  </si>
  <si>
    <t>GONZALEZ ONTIVEROS ISRAEL</t>
  </si>
  <si>
    <t>MONTELONGO  MARIA TERESA</t>
  </si>
  <si>
    <t>ROBLEDO REYES ARMANDO</t>
  </si>
  <si>
    <t>VARGAS GONZALEZ JOSE FERNANDO</t>
  </si>
  <si>
    <t>MORALES RAMIREZ KAREN MAGDALENA</t>
  </si>
  <si>
    <t>GARCIA LARA RAUL ANTONIO</t>
  </si>
  <si>
    <t>GONZALEZ RAMOS FLOR MARIA</t>
  </si>
  <si>
    <t>CARRILLO MARRUFO IRMA</t>
  </si>
  <si>
    <t>FLORES MORA MARGARITO</t>
  </si>
  <si>
    <t>VALENCIA RAMOS CECILIA</t>
  </si>
  <si>
    <t>GONZALEZ REYES SANDRA ROCIO</t>
  </si>
  <si>
    <t>LOPEZ ORTIZ RAYMUNDO</t>
  </si>
  <si>
    <t>QUIÑONES BARRIOS ELSA MARGARITA</t>
  </si>
  <si>
    <t>GUERRERO LARA ROCIO LIZETH</t>
  </si>
  <si>
    <t>VALTIERRA ALARCON ROGELIO ARTURO</t>
  </si>
  <si>
    <t>CORONADO PONCE JORGE EPIGMENIO</t>
  </si>
  <si>
    <t>ALARCON GUTIERREZ MA. DE JESUS</t>
  </si>
  <si>
    <t>RAMIREZ SAPIEN JESUS OCTAVIO</t>
  </si>
  <si>
    <t>LEAL BEJARANO NIJTA JOSE</t>
  </si>
  <si>
    <t>FUENTECILLA CHAVEZ JUAN CARLOS</t>
  </si>
  <si>
    <t>GONZALEZ DOMINGUEZ BRENDA SARAHI</t>
  </si>
  <si>
    <t>LEYVA ARIZPE RICARDO</t>
  </si>
  <si>
    <t>MENDOZA VALDEZ LUIS JAVIER</t>
  </si>
  <si>
    <t>CAMPOS SIERRA KARLA JANETH</t>
  </si>
  <si>
    <t>VALLEJO LOZANO MIGUEL ALBERTO</t>
  </si>
  <si>
    <t>MURO MOLINA JORGE ALBERTO</t>
  </si>
  <si>
    <t>ALVIDREZ VALLES SILVIA MARGARITA</t>
  </si>
  <si>
    <t>ACOSTA HERRERA EDGAR IVAN</t>
  </si>
  <si>
    <t>ESPINO SANTILLAN BEATRIZ ALEJANDRINA</t>
  </si>
  <si>
    <t>BERMEO OLVERA MARCELA</t>
  </si>
  <si>
    <t>SALASPLATA CAZARES FELIPE ALEJANDRO</t>
  </si>
  <si>
    <t>MORALES FIERRO ADAN</t>
  </si>
  <si>
    <t>ALVARADO SILVA ALMA CECILIA</t>
  </si>
  <si>
    <t>DE LA ROCHA REYES SERGIO</t>
  </si>
  <si>
    <t>VILLALPANDO RASCON ROSANGELA</t>
  </si>
  <si>
    <t>NEAVES CHACON JORGE</t>
  </si>
  <si>
    <t>HERNANDEZ MARTINEZ CARLOS RAUL</t>
  </si>
  <si>
    <t>CHACON URANGA VALENTE</t>
  </si>
  <si>
    <t>GARCIA MENDOZA MANUELA KARINA</t>
  </si>
  <si>
    <t>FALCON ARREOLA ALEJANDRA</t>
  </si>
  <si>
    <t>TORRES ESTRADA PEDRO</t>
  </si>
  <si>
    <t>CHAVOYA PEREZ GABRIELA EDITH</t>
  </si>
  <si>
    <t>OCHOA ALVAREZ GLADYS</t>
  </si>
  <si>
    <t>RUELAS JUAREZ JOCELYNE</t>
  </si>
  <si>
    <t>GRANILLO REYNOSA CESAR ENRIQUE</t>
  </si>
  <si>
    <t>MARTINEZ ADRIANO ERIKA MANUELA</t>
  </si>
  <si>
    <t>GARIBAY CORDOVA ALEJANDRA</t>
  </si>
  <si>
    <t>GUTIERREZ GARDEA EDGAR HUMBERTO</t>
  </si>
  <si>
    <t>CORONA SANTILLANES DIANA EMILIA</t>
  </si>
  <si>
    <t>VILLALOBOS CARRASCO ISAI ALEJANDRO</t>
  </si>
  <si>
    <t>PORTILLO CAÑAS IGNACIO</t>
  </si>
  <si>
    <t>ALVARADO CAMARA MARIA ISABEL</t>
  </si>
  <si>
    <t>ESCAPITE ALVAREZ MARIA ESTELA</t>
  </si>
  <si>
    <t>RENTERIA SOLIS ALEXIS GABAEL</t>
  </si>
  <si>
    <t>ACOSTA MARTINEZ ELISA KARINA</t>
  </si>
  <si>
    <t>FLORES CISNEROS MARIO RAUL</t>
  </si>
  <si>
    <t>GONZALEZ MADRID MARIA JOSE</t>
  </si>
  <si>
    <t>VELAZQUEZ RAMIREZ KARIM</t>
  </si>
  <si>
    <t>JAUREGUI MORENO RAFAEL FERNANDO</t>
  </si>
  <si>
    <t>FIERRO SANDOVAL PAUL</t>
  </si>
  <si>
    <t>MARTINEZ RAMIREZ MANUEL</t>
  </si>
  <si>
    <t>DAVILA MINJARES BRYAN ALDAYR</t>
  </si>
  <si>
    <t>ROCHA NIETO ELSA PATRICIA</t>
  </si>
  <si>
    <t>MEJIA BORJA MENDEZ ELIZABETH</t>
  </si>
  <si>
    <t>LIMAS GUADERRAMA ANA CRISTINA</t>
  </si>
  <si>
    <t>MENDOZA ALIRE ERIKA CRISTAL</t>
  </si>
  <si>
    <t>RODRIGUEZ SIGALA JULIO CESAR</t>
  </si>
  <si>
    <t>SANCHEZ PACHECO CAROLINA</t>
  </si>
  <si>
    <t>CALDERON SALINAS CECILIA</t>
  </si>
  <si>
    <t>ESTRADA OLIVAS MARIA SILVIA</t>
  </si>
  <si>
    <t>GONZALEZ MUÑOZ CYNTHIA ARALI</t>
  </si>
  <si>
    <t>SANCHEZ GARCIA YANIRA IVONNE</t>
  </si>
  <si>
    <t>HERNANDEZ OGAZ HECTOR ADOLFO</t>
  </si>
  <si>
    <t>LICON POSADA RUBEN RENE</t>
  </si>
  <si>
    <t>GIL HERRERA PATRICIA DEL CARMEN</t>
  </si>
  <si>
    <t>GUERRERO BARAY VELINA AIDE</t>
  </si>
  <si>
    <t>AGUILAR GIL TANIA MATILDE</t>
  </si>
  <si>
    <t>ROMERO ROA LORENZO ANTONIO</t>
  </si>
  <si>
    <t>VARGAS ANCHONDO LILIANA INES</t>
  </si>
  <si>
    <t>REYES VALENZUELA CESAR ALFREDO</t>
  </si>
  <si>
    <t>MARTINEZ FIERRO MARCO ANTONIO</t>
  </si>
  <si>
    <t>CARMONA LOZANO CLAUDIA VERONICA</t>
  </si>
  <si>
    <t>NEVAREZ ARIAS LILIAN</t>
  </si>
  <si>
    <t>AVALOS LLAMAS KARLA SARAHI</t>
  </si>
  <si>
    <t>PORTILLO BARAY VALERIA MARIA</t>
  </si>
  <si>
    <t>REYES DELGADO SERGIO GERARDO</t>
  </si>
  <si>
    <t>TRUJILLO CHAVIRA YADIRA GUADALUPE</t>
  </si>
  <si>
    <t>DIAZ DE LEON LEGARRETA OCTAVIO FRANCISCO</t>
  </si>
  <si>
    <t>DIAZ GALVAN KARINA ALEJANDRA</t>
  </si>
  <si>
    <t>MARTINEZ RODRIGUEZ ALDO</t>
  </si>
  <si>
    <t>CASTELLANOS PEREZ RAFAEL CUAUHTEMOC</t>
  </si>
  <si>
    <t>JAQUEZ CALDERON LUIS REY</t>
  </si>
  <si>
    <t>ORTIZ PEREZ SANDRA VERONICA</t>
  </si>
  <si>
    <t>ALMANZA RAMIREZ MARLA VERLINA</t>
  </si>
  <si>
    <t>TORRES BASSANETTI MARIA DEL ROSARIO</t>
  </si>
  <si>
    <t>TERAN BUSTAMANTE GONZALO</t>
  </si>
  <si>
    <t>ROMAN RANGEL ALEJANDRA CECILIA</t>
  </si>
  <si>
    <t>LOMELI MARTINEZ DANIEL</t>
  </si>
  <si>
    <t>GONZALEZ GONZALEZ KAREN LINETTE</t>
  </si>
  <si>
    <t>MEDRANO VARELA ERICK ROGELIO</t>
  </si>
  <si>
    <t>MOLINA SILVA KORINA OLEYDA</t>
  </si>
  <si>
    <t>DURAN ESTRADA SAYRA DENISSE</t>
  </si>
  <si>
    <t>AGUIRRE MARQUEZ ROMINA</t>
  </si>
  <si>
    <t>LARA BRETON MA. DE LOS ANGELES GABRIELA</t>
  </si>
  <si>
    <t>TARANGO GUTIERREZ JESUS JOEL</t>
  </si>
  <si>
    <t>GONZALEZ REY DIANA ARELI</t>
  </si>
  <si>
    <t>MARRUFO CASTRO EDUARDO GUADALUPE</t>
  </si>
  <si>
    <t>BALDERRAMA CARRASCO NICOLAS</t>
  </si>
  <si>
    <t>GUERRERO GONZALEZ JAIME</t>
  </si>
  <si>
    <t>JURADO TARIN ANAHI</t>
  </si>
  <si>
    <t>JASSO CABRALES DAFNE ALEJANDRA</t>
  </si>
  <si>
    <t>TERRAZAS RAMIREZ ALVARO</t>
  </si>
  <si>
    <t>AVITIA PONCE DE LEON JESUS ALFREDO</t>
  </si>
  <si>
    <t>PRADO ARVIZO ABEL ALEJANDRO</t>
  </si>
  <si>
    <t>OLIVAS ARZATE JESUS</t>
  </si>
  <si>
    <t>VALDOVINOS LECHUGA ROSARIO ERIKA</t>
  </si>
  <si>
    <t>RAMIREZ CORNEJO CARMEN IVETTE</t>
  </si>
  <si>
    <t>RAMOS GONZALEZ GUSTAVO GUADALUPE</t>
  </si>
  <si>
    <t>VILLARREAL VALERIANO CYNTHIA VANESSA</t>
  </si>
  <si>
    <t>MORALES MARIN RUBEN</t>
  </si>
  <si>
    <t>TORRES CORDERO ROBERTO</t>
  </si>
  <si>
    <t>LOPEZ ESPARZA JESSICA LOURDES</t>
  </si>
  <si>
    <t>MELENDEZ YAÑEZ CEIRY PAOLA</t>
  </si>
  <si>
    <t>PERALES REGALADO DEYANIRA</t>
  </si>
  <si>
    <t>LOYA MENA ANTONIO</t>
  </si>
  <si>
    <t>CORRAL IBARRA LUIS ANTONIO</t>
  </si>
  <si>
    <t>FRIAS REYES PABLO</t>
  </si>
  <si>
    <t>LOPEZ SANTA ANNA GABRIEL ANTONIO</t>
  </si>
  <si>
    <t>RODRIGUEZ ALAMOS CYNTHIA MARIA DE LOS ANGELES</t>
  </si>
  <si>
    <t>ACEVEDO CASTRO ANA GABRIELA</t>
  </si>
  <si>
    <t>RIOS GARAY MARCELLA</t>
  </si>
  <si>
    <t>CHACON LIMAS ERIKA JANETH</t>
  </si>
  <si>
    <t>PEREZ HERRERA MARTHA ALEJANDRA</t>
  </si>
  <si>
    <t>VAZQUEZ ROBLES ALONDRA AIMEE</t>
  </si>
  <si>
    <t>MENDOZA GARCIA OMAR ALEJANDRO</t>
  </si>
  <si>
    <t>MULLER URANGA GUILLERMO FEDERICO</t>
  </si>
  <si>
    <t>AGUIRRE TERRAZAS JOSE LUIS</t>
  </si>
  <si>
    <t>CARDOZA SERNA SALVADOR ALEJANDRO</t>
  </si>
  <si>
    <t>RAMOS BECERRA GUSTAVO</t>
  </si>
  <si>
    <t>PERALES ALMEIDA GLORIA ANDREA</t>
  </si>
  <si>
    <t>VARELA ORTIZ ALEJANDRA</t>
  </si>
  <si>
    <t>MOLINA CARRILLO JUANA</t>
  </si>
  <si>
    <t>DURAN CHAVEZ LUIS MANUEL</t>
  </si>
  <si>
    <t>GARCIA GARCIA EDDIE AMIR</t>
  </si>
  <si>
    <t>MIRAMONTES PONCE DE LEON CRISTINA IVETH</t>
  </si>
  <si>
    <t>GONZALEZ LUNA ANGEL VLADIMIR</t>
  </si>
  <si>
    <t>CHAVEZ CHAPARRO SERGIO ENRIQUE</t>
  </si>
  <si>
    <t>MEJIA VELASQUEZ SARA</t>
  </si>
  <si>
    <t>GONZALEZ TORRES ANDREA REBECA</t>
  </si>
  <si>
    <t>ALONSO FLORES GUADALUPE</t>
  </si>
  <si>
    <t>URIBE GARCIA CARLOS GERARDO</t>
  </si>
  <si>
    <t>MOLINA CARDOZA JOSE KEVIN</t>
  </si>
  <si>
    <t>SANCHEZ GURZA ISABEL</t>
  </si>
  <si>
    <t>LUNA MORENO JOSE LUIS</t>
  </si>
  <si>
    <t>SERVIN RIVERA LUIS DANIEL</t>
  </si>
  <si>
    <t>RODRIGUEZ GONZALEZ CLAUDIA VERONICA</t>
  </si>
  <si>
    <t>GARDEA VEGA JUAN CESAR</t>
  </si>
  <si>
    <t>MORALES MEDRANO ADOLFO</t>
  </si>
  <si>
    <t>ESPEJO LUJAN EDUARDO</t>
  </si>
  <si>
    <t>HERNANDEZ MEZA EDUARDO</t>
  </si>
  <si>
    <t>LOPEZ ORDOÑEZ CESAR</t>
  </si>
  <si>
    <t>TORRES MORENO JOSUE PABLO</t>
  </si>
  <si>
    <t>FLORES CASTAÑEDA JOSE ROBERTO</t>
  </si>
  <si>
    <t>ARENIVAR MUÑOZ MARIA GRACIELA</t>
  </si>
  <si>
    <t>LUNA GARIBAY GLADYS BERENICE</t>
  </si>
  <si>
    <t>JURADO HERNANDEZ DIANA KAREN</t>
  </si>
  <si>
    <t>RESENDIZ DOMINGUEZ JENSY ABRIL</t>
  </si>
  <si>
    <t>LOPEZ ESPINO SEBASTIAN</t>
  </si>
  <si>
    <t>GUERRA GARCIA TARCY LIZBETH</t>
  </si>
  <si>
    <t>SALAZAR CHACON MIGUEL ANGEL</t>
  </si>
  <si>
    <t>LOPEZ LOPEZ ANA PAULINA</t>
  </si>
  <si>
    <t>PINEDO DIAZ PABLO ANTONIO</t>
  </si>
  <si>
    <t>QUINTANA SILVEYRA VICTOR MANUEL</t>
  </si>
  <si>
    <t>RETA VARGAS LOURDES SOLEDAD</t>
  </si>
  <si>
    <t>TENORIO ENRIQUEZ SERGIO JAVIER</t>
  </si>
  <si>
    <t>SILVAS HERNANDEZ JORGE ANTONIO</t>
  </si>
  <si>
    <t>REYES CALZADIAS GERARDO</t>
  </si>
  <si>
    <t>GARCIA RODRIGUEZ JORGE FRANCISCO</t>
  </si>
  <si>
    <t>LOERA CHAPARRO GLORIA ARALY</t>
  </si>
  <si>
    <t>ARMENDARIZ HERNANDEZ JESUS</t>
  </si>
  <si>
    <t>HERRERA OVALLES HECTOR RAUL</t>
  </si>
  <si>
    <t>FELIX AVILA ROSA MARIA</t>
  </si>
  <si>
    <t>HERNANDEZ MADERO JACQUELINE</t>
  </si>
  <si>
    <t>BALDIVIEZO LOZANO SALVADOR</t>
  </si>
  <si>
    <t>GUEVARA OLMOS MARIA ISABEL</t>
  </si>
  <si>
    <t>RIVAS MARTINEZ LUIS EDUARDO</t>
  </si>
  <si>
    <t>HOLGUIN PRADO CESAR</t>
  </si>
  <si>
    <t>REYES VARELA ADA GABRIELA</t>
  </si>
  <si>
    <t>HIJAR SOTO LUIS OCTAVIO</t>
  </si>
  <si>
    <t>JURADO MORALES MARIA ELVIRA</t>
  </si>
  <si>
    <t>GARCIA INFANTE ROCIO LORENA</t>
  </si>
  <si>
    <t>AGUIRRE ESQUIVEL GABRIELA EDITH</t>
  </si>
  <si>
    <t>DIAZ GARCIA DIANA SOFIA</t>
  </si>
  <si>
    <t>MORALES VALENZUELA JUAN RAFAEL</t>
  </si>
  <si>
    <t>AGUILAR RODRIGUEZ DANIELA ALEJANDRA</t>
  </si>
  <si>
    <t>CONTRERAS AGUIRRE DANIELA MARIA</t>
  </si>
  <si>
    <t>PAYAN MERAZ JESSICA MARLENE</t>
  </si>
  <si>
    <t>ROCHA ACOSTA ARACELY</t>
  </si>
  <si>
    <t>TOVAR MARMOLEJO JOSE EDUARDO</t>
  </si>
  <si>
    <t>AGUAYO ARMENDARIZ JULIO CESAR</t>
  </si>
  <si>
    <t>FACIO CORDERO HUGO ALEJANDRO</t>
  </si>
  <si>
    <t>AYALA PEREZ KENIA ROCIO</t>
  </si>
  <si>
    <t>AGUILERA DEL RIO BLANCA ESTHELA</t>
  </si>
  <si>
    <t>PACHECO ROMERO JOSE EDUARDO</t>
  </si>
  <si>
    <t>CORONA ESPINOSA MAURICIO</t>
  </si>
  <si>
    <t>AGUIRRE REYES JAHZZIEL ISMERAI</t>
  </si>
  <si>
    <t>SALAS PULIDO JOSE VICTOR</t>
  </si>
  <si>
    <t>PEREZ RODRIGUEZ MARIO ALBERTO</t>
  </si>
  <si>
    <t>MAGALLANES ALTAMIRANO ANAIS</t>
  </si>
  <si>
    <t>JIMENEZ ROCHA JAHIR ALBERTO</t>
  </si>
  <si>
    <t>ALVARADO RENPENNING ZONNIA DUNETSCHKA</t>
  </si>
  <si>
    <t>QUIROZ OCHOA LORENA GUADALUPE</t>
  </si>
  <si>
    <t>ALVARADO VILLARREAL ROBERTO</t>
  </si>
  <si>
    <t>TARIN JUAREZ GABRIEL ADRIAN</t>
  </si>
  <si>
    <t>BUJANDA HERNANDEZ ROCIO ALEJANDRA</t>
  </si>
  <si>
    <t>RODRIGUEZ DOZAL ALBANIA</t>
  </si>
  <si>
    <t>GONZALEZ ESTRADA CARLOS EDUVIGIS</t>
  </si>
  <si>
    <t>PEREZ MARQUEZ BLANCA LIZZETH</t>
  </si>
  <si>
    <t>DOMINGUEZ NEVAREZ ANA CRISTINA</t>
  </si>
  <si>
    <t>ALVARADO DELGADILLO MIGUEL ANGEL</t>
  </si>
  <si>
    <t>ESPINO CORONA EDUARDO</t>
  </si>
  <si>
    <t>MUÑOZ HINOJOS JESUS WILFRIDO</t>
  </si>
  <si>
    <t>GAMBOA MELENDEZ JESUS MANUEL</t>
  </si>
  <si>
    <t>CHAVEZ CARAVEO GUSTAVO IVAN</t>
  </si>
  <si>
    <t>PEÑA APODACA DIANA JANETH</t>
  </si>
  <si>
    <t>BOLIVAR FUENTES JOSE ALFREDO</t>
  </si>
  <si>
    <t>CHAVEZ RODRIGUEZ KARLA PAOLA</t>
  </si>
  <si>
    <t>GIONO GRAPPIO ELENA MARIA TERESA</t>
  </si>
  <si>
    <t>RODRIGUEZ AGUIRRE MARIA ALEJANDRA</t>
  </si>
  <si>
    <t>RODRIGUEZ MARQUEZ ISELA</t>
  </si>
  <si>
    <t>AGUIRRE CRUZ MATILDE</t>
  </si>
  <si>
    <t>GONZALEZ MAGALLANES JULIA IRENE</t>
  </si>
  <si>
    <t>MEDINA MOTA LILIANA</t>
  </si>
  <si>
    <t>TERRAZAS RODRIGUEZ JUAN MANUEL</t>
  </si>
  <si>
    <t>ROMERO VENTURA SARAI</t>
  </si>
  <si>
    <t>DIAZ VARGAS DAVID ALEJANDRO</t>
  </si>
  <si>
    <t>PORRAS PEREZ ANAI</t>
  </si>
  <si>
    <t>QUINTANA MARIÑELARENA HILDA MARISELA</t>
  </si>
  <si>
    <t>GONZALEZ GONZALEZ ANA LORENA</t>
  </si>
  <si>
    <t>NEVAREZ PEREZ HUMBERTO</t>
  </si>
  <si>
    <t>PERALES RAMIREZ NORMANDO NEMESIO</t>
  </si>
  <si>
    <t>LOPEZ VILLEGAS JOSE</t>
  </si>
  <si>
    <t>ONOFRE HERNANDEZ ALAN ESTEBAN</t>
  </si>
  <si>
    <t>VALENZUELA ORTEGA DENISE JAVEIRA</t>
  </si>
  <si>
    <t>GALINDO JUAREZ JOSE ROMAN</t>
  </si>
  <si>
    <t>HERRERA CANO HILDA MANUELA</t>
  </si>
  <si>
    <t>PACHECO AVALOS VERONICA LIZET GUADALUPE</t>
  </si>
  <si>
    <t>ZUBIA ARAGON CARMEN ARACELI</t>
  </si>
  <si>
    <t>CERECERES BACA JESUS FERNANDO</t>
  </si>
  <si>
    <t>CARRILLO MOLINA LUIS MAXIMILIANO</t>
  </si>
  <si>
    <t>POHLS ALMEIDA KARLA SOFIA</t>
  </si>
  <si>
    <t>MARTINEZ ANDAZOLA MARIA ISELA</t>
  </si>
  <si>
    <t>RAMIREZ GALINDO LUISA VALERIA</t>
  </si>
  <si>
    <t>MURILLO LUJAN ADRIANA LIZBETH</t>
  </si>
  <si>
    <t>ZAVALA MADRID CARLOS EDUARDO</t>
  </si>
  <si>
    <t>VARELA DE LA ROSA HECTOR MIGUEL</t>
  </si>
  <si>
    <t>ESTRADA MURRIETA OSCAR</t>
  </si>
  <si>
    <t>IBARRA BONILLA OMAR GUADALUPE</t>
  </si>
  <si>
    <t>REALIVAZQUEZ REALIVAZQUEZ VIVIANA</t>
  </si>
  <si>
    <t>GALVAN NERI OSCAR MANUEL</t>
  </si>
  <si>
    <t>DOMINGUEZ REYES ALEJANDRO</t>
  </si>
  <si>
    <t>TELLO TORRES MARCO SALVADOR</t>
  </si>
  <si>
    <t>GAMERO CADENA PATRICIA</t>
  </si>
  <si>
    <t>RINCON ROMERO JOSE AGUSTIN</t>
  </si>
  <si>
    <t>GARAY LECHUGA NELLY SAMANTHA</t>
  </si>
  <si>
    <t>GONZALEZ LECHUGA DIANA GEORGINA</t>
  </si>
  <si>
    <t>CAMACHO MURILLO JAVIER ALEJANDRO</t>
  </si>
  <si>
    <t>MERINO REZA JOSE CRUZ</t>
  </si>
  <si>
    <t>SOSA MEDINA OMAR IRINEO</t>
  </si>
  <si>
    <t>CARDENAS ESTRADA ARIZBETH IVONNE</t>
  </si>
  <si>
    <t>ROBLEDO ZARAGOZA CHRISTIAN IVAN</t>
  </si>
  <si>
    <t>RIOS GAYTAN DANIELA ANGELICA</t>
  </si>
  <si>
    <t>VAZQUEZ RAMIREZ FERNANDO</t>
  </si>
  <si>
    <t>ORDAZ MORALES SHEYLA JOANA</t>
  </si>
  <si>
    <t>NEVAREZ MEJIA EMMANUEL</t>
  </si>
  <si>
    <t>ARVIZO HUITRON RUTH SELENE</t>
  </si>
  <si>
    <t>TORRES JURADO ANAHI</t>
  </si>
  <si>
    <t>GARCIA PALOMARES OMAR HELEM</t>
  </si>
  <si>
    <t>HERNANDEZ LUJAN NELIA</t>
  </si>
  <si>
    <t>MUÑIZ ESTRADA ELIAN FERNANDO</t>
  </si>
  <si>
    <t>MENDOZA CHACON JESABEL</t>
  </si>
  <si>
    <t>DURAN GOMEZ MIGUEL ANGEL</t>
  </si>
  <si>
    <t>MARTINEZ MORA JESSICA MARINA</t>
  </si>
  <si>
    <t>HERNANDEZ MATA MARIA DE LOURDES</t>
  </si>
  <si>
    <t>GONZALEZ LAGOS OSCAR ANTONIO</t>
  </si>
  <si>
    <t>PEREZ CHACON ZAIRA</t>
  </si>
  <si>
    <t>SANCHEZ VALLES MARTIN</t>
  </si>
  <si>
    <t>GOMEZ BACA DIANA MARISSA</t>
  </si>
  <si>
    <t>ROMERO ARREOLA NISME DALY</t>
  </si>
  <si>
    <t>HERNANDEZ ACOSTA MARIA ELISA</t>
  </si>
  <si>
    <t>LOYA MUÑOZ LORENA ROCIO</t>
  </si>
  <si>
    <t>MARRUFO RODRIGUEZ MARA NADIA</t>
  </si>
  <si>
    <t>DIAZ LOPEZ JOSE JESUS</t>
  </si>
  <si>
    <t>SIVIRIAN REYES BRITZAIDA SARAHI</t>
  </si>
  <si>
    <t>BELTRAN GARIBAY NADIA CARMIN</t>
  </si>
  <si>
    <t>GONZALEZ GONZALEZ KARINA ITZEL</t>
  </si>
  <si>
    <t>MELENDEZ CARREON ANAHI LETICIA</t>
  </si>
  <si>
    <t>FUENTES CARDIEL MARTIN AUSENCIO</t>
  </si>
  <si>
    <t>ALVAREZ MONGE MARIA EUGENIA</t>
  </si>
  <si>
    <t>CASTELLANOS LOPEZ CARLOS ALBERTO</t>
  </si>
  <si>
    <t>MORENO MORALES JOSE LUIS</t>
  </si>
  <si>
    <t>SANCHEZ AGUILAR OSCAR ALEJANDRO</t>
  </si>
  <si>
    <t>ULLOA SCHAEFER FERNANDO ENRIQUE</t>
  </si>
  <si>
    <t>VILLALOBOS LOZANO HECTOR JAVIER</t>
  </si>
  <si>
    <t>NERI FERNANDEZ SAUL ALEJANDRO</t>
  </si>
  <si>
    <t>HERRERA SANCHEZ CAROLINA SARAHI</t>
  </si>
  <si>
    <t>RODRIGUEZ RIVERA MARCO ANTONIO</t>
  </si>
  <si>
    <t>GAMBOA PEREZ SILVIA ALEJANDRA</t>
  </si>
  <si>
    <t>CHAVEZ PONCE MIRNA IVON</t>
  </si>
  <si>
    <t>MONTENEGRO MONTENEGRO JOSE FELICIANO</t>
  </si>
  <si>
    <t>ARAGON BENCOMO FRANCIA</t>
  </si>
  <si>
    <t>PRIETO RAMIREZ ANA PAOLA</t>
  </si>
  <si>
    <t>CASTILLERO VELA BIANCA MONSERRAT</t>
  </si>
  <si>
    <t>PROCEL BERTRUY CANDY GABRIELA</t>
  </si>
  <si>
    <t>MATHIEU SAENZ SERGIO ALBERTO</t>
  </si>
  <si>
    <t>RUIZ QUINTERO DENISSE</t>
  </si>
  <si>
    <t>VILLALVA PEREZ VANESSA</t>
  </si>
  <si>
    <t>LUJANO SARABIA VICTOR IVAN</t>
  </si>
  <si>
    <t>SEGOVIA LUJAN HEIDI BERENICE</t>
  </si>
  <si>
    <t>HERNANDEZ MOYA CARLOS OMAR</t>
  </si>
  <si>
    <t>RICO TENA CINTHIA</t>
  </si>
  <si>
    <t>HOLGUIN HOLGUIN ANDREA CANDELARIA</t>
  </si>
  <si>
    <t>VILLORDO MELENDEZ PEDRO DAVID</t>
  </si>
  <si>
    <t>MAR CEPEDA LUIS DEMETRIO</t>
  </si>
  <si>
    <t>MURO HERNANDEZ LUIS ENRIQUE</t>
  </si>
  <si>
    <t>REYES GARCIA TANIA</t>
  </si>
  <si>
    <t>FERNANDEZ HERMOSILLO ESTELA ALICIA</t>
  </si>
  <si>
    <t>ALDAMA MORENO EDWIN JAHIR</t>
  </si>
  <si>
    <t>ALMEIDA RODRIGUEZ MIGUEL</t>
  </si>
  <si>
    <t>VALLE ARMENDARIZ LOURDES BEATRIZ</t>
  </si>
  <si>
    <t>AGUIRRE JIMENEZ NOHEMI</t>
  </si>
  <si>
    <t>FLORES SANTILLAN LUIS</t>
  </si>
  <si>
    <t>SALINAS GARCIA MA. ISABEL</t>
  </si>
  <si>
    <t>TORRES JAIME BRISA MARIA</t>
  </si>
  <si>
    <t>TAPIA AYALA EDGAR JESUS</t>
  </si>
  <si>
    <t>RUEDA MARQUEZ ALFREDO</t>
  </si>
  <si>
    <t>PINTO PINTO MERCEDES DEL CARMEN</t>
  </si>
  <si>
    <t>GARCIA HERNANDEZ ANTONIO</t>
  </si>
  <si>
    <t>SAPIEN PONCE JESUS MIGUEL</t>
  </si>
  <si>
    <t>GONZALEZ DOMINGUEZ EDGAR DANIEL</t>
  </si>
  <si>
    <t>ARMENDARIZ LERMA PATRICIA MARIA</t>
  </si>
  <si>
    <t>CORTINAS MURRA GERARDO</t>
  </si>
  <si>
    <t>VAZQUEZ VAZQUEZ LORETO</t>
  </si>
  <si>
    <t>TORRES SAUCEDA JORGE</t>
  </si>
  <si>
    <t>VALDEZ CERVANTES MIGUEL</t>
  </si>
  <si>
    <t>SIAS AGUILERA MARIO HUMBERTO</t>
  </si>
  <si>
    <t>LOYA PEREZ ELIAS DANIEL</t>
  </si>
  <si>
    <t>RODRIGUEZ PULIDO DANIEL LORENZO</t>
  </si>
  <si>
    <t>CHAVEZ RODRIGUEZ MANUEL</t>
  </si>
  <si>
    <t>GONZALEZ GARCIA MIGUEL ANGEL</t>
  </si>
  <si>
    <t>ESPINOSA FIERRO IVANHA</t>
  </si>
  <si>
    <t>AGUILAR JIMENEZ RUBEN</t>
  </si>
  <si>
    <t>AGUILAR GIL AMERICA VICTORIA</t>
  </si>
  <si>
    <t>VARGAS BARRANCO ADRIANA</t>
  </si>
  <si>
    <t>INGRESOS ASIMILADOS A SALARIOS</t>
  </si>
  <si>
    <t>BONO DE TRANSPORTE</t>
  </si>
  <si>
    <t>NUMERO EMPLEADO</t>
  </si>
  <si>
    <t>ISR</t>
  </si>
  <si>
    <t>FONDO PROPIO</t>
  </si>
  <si>
    <t>Auxiliar Administrativo</t>
  </si>
  <si>
    <t>SERVICIO MEDICO</t>
  </si>
  <si>
    <t>Personal Especializado</t>
  </si>
  <si>
    <t>Jefe de Departamento</t>
  </si>
  <si>
    <t>Jefe de División</t>
  </si>
  <si>
    <t>Secretaria de Jefe de Oficina</t>
  </si>
  <si>
    <t>Conserje Sindicalizado</t>
  </si>
  <si>
    <t>FONDO DE AHORRO</t>
  </si>
  <si>
    <t>Secretario</t>
  </si>
  <si>
    <t>Director</t>
  </si>
  <si>
    <t>Consultor Jurídico</t>
  </si>
  <si>
    <t>Chofer</t>
  </si>
  <si>
    <t>Chofer Sindicalizado</t>
  </si>
  <si>
    <t>Jefe de Oficina</t>
  </si>
  <si>
    <t>Médico</t>
  </si>
  <si>
    <t>Fotógrafo</t>
  </si>
  <si>
    <t>Electricista Sindicalizado</t>
  </si>
  <si>
    <t>Capturista de Datos</t>
  </si>
  <si>
    <t>Intendente</t>
  </si>
  <si>
    <t>Mesero</t>
  </si>
  <si>
    <t>Auxiliar de Mantenimiento</t>
  </si>
  <si>
    <t>Auxiliar Especializado</t>
  </si>
  <si>
    <t>Vigilante</t>
  </si>
  <si>
    <t>Técnico en Computación</t>
  </si>
  <si>
    <t>Coordinador</t>
  </si>
  <si>
    <t>Asimilado</t>
  </si>
  <si>
    <t>D E D U C C I O N E S</t>
  </si>
  <si>
    <t>TOTAL DEDUCCIONES</t>
  </si>
  <si>
    <t xml:space="preserve">PERCEPCIONES NETAS </t>
  </si>
  <si>
    <t>EL PAGO DE GRATIFICACIONES ANUALES DE SUELDOS Y COMPENSACIONES SON DE 40 DIAS POR AÑO Y SE CALCULARAN DE MANERA PROPORCIONAL A LOS DIAS LABORADOS EN EL AÑO.</t>
  </si>
  <si>
    <t>TIPO DE CONTRATO</t>
  </si>
  <si>
    <t>BASE</t>
  </si>
  <si>
    <t>HONORARIOS ASIMILADOS A SALARIOS</t>
  </si>
  <si>
    <t>EVENTUAL</t>
  </si>
  <si>
    <t>PERCEPCIONES PERSONAL H. CONGRESO DEL ESTADO DE CHIHUAHUA AL 15 DE FEBRERO 2022</t>
  </si>
  <si>
    <t>TIPO DE PRESTACIÓN</t>
  </si>
  <si>
    <t>CANTIDAD</t>
  </si>
  <si>
    <t xml:space="preserve">BECA DE UNICA VEZ </t>
  </si>
  <si>
    <t>100% bachilleres y 50% univ</t>
  </si>
  <si>
    <t>Total de la inscripción</t>
  </si>
  <si>
    <t>2da de septiembre/2da. Febrero</t>
  </si>
  <si>
    <t xml:space="preserve">PAGO DE GUARDERIA </t>
  </si>
  <si>
    <t>Según Guarderia</t>
  </si>
  <si>
    <t>Mensual</t>
  </si>
  <si>
    <t xml:space="preserve">GASTOS FUNERARIOS </t>
  </si>
  <si>
    <t>Por Evento</t>
  </si>
  <si>
    <t>ESTÍMULOS ECONÓMICOS POR ANTIGÜEDAD:</t>
  </si>
  <si>
    <t xml:space="preserve"> </t>
  </si>
  <si>
    <t>x 05 Años</t>
  </si>
  <si>
    <t>Mes cumple Atigüedad</t>
  </si>
  <si>
    <t>x 10 Años</t>
  </si>
  <si>
    <t>x 15 Años</t>
  </si>
  <si>
    <t>x 20 Años</t>
  </si>
  <si>
    <t>x 25 Años</t>
  </si>
  <si>
    <t>x 30 Años</t>
  </si>
  <si>
    <t>Por Jubilación</t>
  </si>
  <si>
    <t>Al Momento de la Baja</t>
  </si>
  <si>
    <t>ESCALAFÓN ECONÓMICO:</t>
  </si>
  <si>
    <t>5 a 9 Años</t>
  </si>
  <si>
    <t>35.00%</t>
  </si>
  <si>
    <t>½ cada Quincena</t>
  </si>
  <si>
    <t>10 a 14 Años</t>
  </si>
  <si>
    <t>41.00%</t>
  </si>
  <si>
    <t>15 a 19 Años</t>
  </si>
  <si>
    <t>45.50%</t>
  </si>
  <si>
    <t>20 a 24 Años</t>
  </si>
  <si>
    <t>50.00%</t>
  </si>
  <si>
    <t>25 a 29 Años</t>
  </si>
  <si>
    <t>53.00%</t>
  </si>
  <si>
    <t>Mas de 30 Años</t>
  </si>
  <si>
    <t>55.50%</t>
  </si>
  <si>
    <t>BONO CUESTA DE ENERO</t>
  </si>
  <si>
    <t>15 de Enero</t>
  </si>
  <si>
    <t>BONO DE INICIO DE AÑO</t>
  </si>
  <si>
    <t>31 de Enero</t>
  </si>
  <si>
    <t>BONO EXTRAORDINARIO</t>
  </si>
  <si>
    <t>15 de Febrero</t>
  </si>
  <si>
    <t>BONO DE APOYO FAMILIAR</t>
  </si>
  <si>
    <t>28 de Febrero</t>
  </si>
  <si>
    <t>BONO DE PARTICIPACIÓN</t>
  </si>
  <si>
    <t>15 de Marzo</t>
  </si>
  <si>
    <t>BONO DE SERVICIOS BÁSICOS</t>
  </si>
  <si>
    <t>31 de Marzo</t>
  </si>
  <si>
    <t xml:space="preserve">BONO DE SEMANA MAYOR </t>
  </si>
  <si>
    <t>BONO SÍNDICAL</t>
  </si>
  <si>
    <t>15 de Abril</t>
  </si>
  <si>
    <t>BONO DÍA DE LAS MADRES</t>
  </si>
  <si>
    <t>30 de Abril</t>
  </si>
  <si>
    <t>APOYO DE MAYO</t>
  </si>
  <si>
    <t>1ra quincena mayo, pago 1-2</t>
  </si>
  <si>
    <t>2da quincena mayo, pago 2-2</t>
  </si>
  <si>
    <t>BONO DE RIESGO SANITARIO A CONSERJES</t>
  </si>
  <si>
    <t>1ra quincena mayo</t>
  </si>
  <si>
    <t>BONO COMPENSATORIO</t>
  </si>
  <si>
    <t>1ra quincena Junio</t>
  </si>
  <si>
    <t>BONO DÍA DEL PADRE</t>
  </si>
  <si>
    <t>30 de Junio</t>
  </si>
  <si>
    <t>BONO DE VERANO</t>
  </si>
  <si>
    <t>1ra quincena de Julio</t>
  </si>
  <si>
    <t>BONO DE FIN DE CURSO</t>
  </si>
  <si>
    <t>2da quincena de Julio</t>
  </si>
  <si>
    <t>BONO POR RIESGO LABORAL</t>
  </si>
  <si>
    <t>31 de agosto</t>
  </si>
  <si>
    <t>BONO DE SERVIDOR PÚBLICO</t>
  </si>
  <si>
    <t>15 de Septiembre</t>
  </si>
  <si>
    <t>BONO DE UNIFORMES</t>
  </si>
  <si>
    <t>30 de  Septiembre</t>
  </si>
  <si>
    <t>BONO DEL CONSERJE</t>
  </si>
  <si>
    <t>15 de Octubre</t>
  </si>
  <si>
    <t>BONO DE OTOÑO</t>
  </si>
  <si>
    <t>31 de Octubre</t>
  </si>
  <si>
    <t>BONO DE FIN DE AÑO</t>
  </si>
  <si>
    <t>30 de Noviembre</t>
  </si>
  <si>
    <t>BONO DE GASTOS NAVIDEÑOS</t>
  </si>
  <si>
    <t>15 de diciembre</t>
  </si>
  <si>
    <t xml:space="preserve">FONDO DE AHORRO </t>
  </si>
  <si>
    <t>PRIMA DE ANTIGÜEDAD</t>
  </si>
  <si>
    <t>al jubilarse</t>
  </si>
  <si>
    <t>FECHA DE PAGO</t>
  </si>
  <si>
    <t>3 Días de sueldo base</t>
  </si>
  <si>
    <t>Quincena antes a semana santa</t>
  </si>
  <si>
    <t>$300.00 x quincena empleado y patrón</t>
  </si>
  <si>
    <t xml:space="preserve">3 Meses (sueldo tabular) </t>
  </si>
  <si>
    <t>(4)</t>
  </si>
  <si>
    <t>LA PRESTACIÓN Y RETENCIÓN DE FONDO DE AHORRO PERMANECE EN UNA CUENTA DE INVERSION HASTA SER ENTREGADA.</t>
  </si>
  <si>
    <t>PRESTACIÓN</t>
  </si>
  <si>
    <t>PRESTACIONES ADICIONALES A PERSONAL SINDICALIZADO (5)</t>
  </si>
  <si>
    <t>ESCALAFÓN ECONÓMICO</t>
  </si>
  <si>
    <t>APORTACIÓN PATRONAL FONDO DE AHORRO</t>
  </si>
  <si>
    <t>SEGURO DE VIDA BURÓCRATAS</t>
  </si>
  <si>
    <t xml:space="preserve"> 40 DÍAS AL AÑO</t>
  </si>
  <si>
    <t xml:space="preserve"> 20 DÍAS AL AÑO</t>
  </si>
  <si>
    <t>20 DÍAS AL AÑO</t>
  </si>
  <si>
    <t>PUESTO</t>
  </si>
  <si>
    <t>Técnico en Computación Sindicalizado</t>
  </si>
  <si>
    <t>Auxiliar Administrativo Sindicalizado</t>
  </si>
  <si>
    <t>Operador de Computadora Sindicalizado</t>
  </si>
  <si>
    <t>Auxiliar Especializado Sindicalizado</t>
  </si>
  <si>
    <t>Operador  Radiotelefonía Sindicalizado</t>
  </si>
  <si>
    <t>Capturista de Datos Sindicalizado</t>
  </si>
  <si>
    <t>Secretaria de Jefe Departamento</t>
  </si>
  <si>
    <t>Secretaria de Titular Dependencia</t>
  </si>
  <si>
    <t>ANUAL</t>
  </si>
  <si>
    <t>PERCEPCIONES ANUALES</t>
  </si>
  <si>
    <t>DIETA</t>
  </si>
  <si>
    <t>COMPENSACION</t>
  </si>
  <si>
    <t>SUBVENCIONES</t>
  </si>
  <si>
    <t>MESA DIRECTIVA</t>
  </si>
  <si>
    <t>COORDINADORES</t>
  </si>
  <si>
    <t>SUBCOORDINADORES</t>
  </si>
  <si>
    <t xml:space="preserve"> 40 DIAS AL AÑO</t>
  </si>
  <si>
    <t xml:space="preserve"> 20 DIAS AL AÑO</t>
  </si>
  <si>
    <t>20 DIAS AL AÑO</t>
  </si>
  <si>
    <t>DIP. AMELIA DEYANIRA OZAETA DIAZ</t>
  </si>
  <si>
    <t>DIP. ANA GEORGINA ZAPATA LUCERO</t>
  </si>
  <si>
    <t>DIP. EDGAR JOSE PIÑON DOMINGUEZ</t>
  </si>
  <si>
    <t>DIP. IVON SALAZAR MORALES</t>
  </si>
  <si>
    <t>DIP. NOEL CHAVEZ VELAZQUEZ</t>
  </si>
  <si>
    <t>DIP. OMAR BAZAN FLORES</t>
  </si>
  <si>
    <t>DIP. YESENIA GUADALUPE REYES CALZADIAS</t>
  </si>
  <si>
    <t>DIP. CARLA YAMILETH RIVAS MARTINEZ</t>
  </si>
  <si>
    <t>DIP. CARLOS ALFREDO OLSON SAN VICENTE</t>
  </si>
  <si>
    <t>DIP. DIANA IVETTE PEREDA GUTIERREZ</t>
  </si>
  <si>
    <t>DIP. GABRIEL ANGEL GARCIA CANTU</t>
  </si>
  <si>
    <t>DIP. GEORGINA ALEJANDRA BUJANDA RIOS</t>
  </si>
  <si>
    <t>DIP. ISMAEL PEREZ PAVIA</t>
  </si>
  <si>
    <t>DIP. JOSE ALFREDO CHAVEZ MADRID</t>
  </si>
  <si>
    <t>DIP. LUIS ALBERTO AGUILAR LOZOYA</t>
  </si>
  <si>
    <t>DIP. MARIO HUMBERTO VAZQUEZ ROBLES</t>
  </si>
  <si>
    <t>DIP. MARISELA TERRAZAS MUÑOZ</t>
  </si>
  <si>
    <t>DIP. ROBERTO MARCELINO CARREON HUITRON</t>
  </si>
  <si>
    <t>DIP. ROSA ISELA MARTINEZ DIAZ</t>
  </si>
  <si>
    <t>DIP. SAUL MIRELES CORRAL</t>
  </si>
  <si>
    <t>DIP. ADRIANA TERRAZAS PORRAS</t>
  </si>
  <si>
    <t>DIP. BENJAMIN CARRERA CHAVEZ</t>
  </si>
  <si>
    <t>DIP. EDIN CUAUHTEMOC ESTRADA SOTELO</t>
  </si>
  <si>
    <t>DIP. GUSTAVO DE LA ROSA HICKERSON</t>
  </si>
  <si>
    <t>DIP. LETICIA ORTEGA MAYNEZ</t>
  </si>
  <si>
    <t>DIP. MAGDALENA RENTERIA PEREZ</t>
  </si>
  <si>
    <t>DIP. MARIA ANTONIETA PEREZ REYES</t>
  </si>
  <si>
    <t>DIP. OSCAR DANIEL AVITIA ARELLANES</t>
  </si>
  <si>
    <t>DIP. ROSANA DIAZ REYES</t>
  </si>
  <si>
    <t>DIP. FRANCISCO ADRIAN SANCHEZ VILLEGAS</t>
  </si>
  <si>
    <t>DIP. ILSE AMERICA GARCIA SOTO</t>
  </si>
  <si>
    <t>DIP. ROCIO GUADALUPE SARMIENTO RUFINO</t>
  </si>
  <si>
    <t>LA PRESTACIÓN DE FONDO DE AHORRO PERMANECE EN UNA CUENTA DE INVERSION Y  ES ENTREGADA A CADA UNO DE LOS DIPUTADOS AL TERMINO DE LA LEGISLATURA, ASI MISMO DE LA PARTIDA DE SUBVENCIONES SE LES RETIENE LA CANTIDAD DE $8,000.00 PESOS MISMOS QUE SE INTEGRAN A LA CITADA CUENTA DE INVERSION.</t>
  </si>
  <si>
    <t xml:space="preserve">LAS PRIMAS VACACIONALES DE DIETAS Y COMPENSACIONES SE PAGARAN 10 DIAS AL 15 DE JULIO A QUIENES ENTRARON AL DIA 1o DE ENERO O ANTES Y 10 DIAS AL 15 DE DICIEMBRE A QUIENES ENTRARON DIA AL 1o DE JULIO O ANTES DEL AÑO EN CURSO. </t>
  </si>
  <si>
    <t>EL PAGO DE GRATIFICACIONES ANUALES DE DIETAS Y COMPENSACIONES ES DE 40 DIAS POR AÑO Y SE CALCULARAN DE MANERA PROPORCIONAL A LOS DIAS LABORADOS EN EL AÑO.</t>
  </si>
  <si>
    <t>GRATIF. ANUAL DIETA (4)</t>
  </si>
  <si>
    <t xml:space="preserve"> PRIMA VACACIONAL DIETA (3)</t>
  </si>
  <si>
    <t xml:space="preserve">GRATIF. ANUAL COMPENSACION (4) </t>
  </si>
  <si>
    <t>PRIMA VACACIONAL COMPENSACION (3)</t>
  </si>
  <si>
    <t>DIP. DAVID OSCAR CASTREJON RIVAS</t>
  </si>
  <si>
    <t>GRATIF. ANUAL SUELDO + ESCALAFÓN (3)</t>
  </si>
  <si>
    <t xml:space="preserve"> PRIMA VACACIONAL SUELDO + ESCALAFÓN (2)</t>
  </si>
  <si>
    <t>ISR PAGADO POR EL PATRÓN</t>
  </si>
  <si>
    <t>30 dias Sueldo + Escalafón</t>
  </si>
  <si>
    <t>DATOS DEL EMPLEADO</t>
  </si>
  <si>
    <t>PERCEPCIONES Y DEDUCCIONES DE LOS C. DIPUTADOS DE LA LXVII LEGISLATURA DEL H. CONGRESO DEL ESTADO DE CHIHUAHUA AL 15 DE FEBRERO 2022</t>
  </si>
  <si>
    <t>NOTAS: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</si>
</sst>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Arial Unicode MS"/>
      <family val="2"/>
    </font>
    <font>
      <b/>
      <sz val="10"/>
      <name val="Calibri"/>
      <family val="2"/>
      <scheme val="minor"/>
    </font>
    <font>
      <b/>
      <sz val="7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indexed="10"/>
      <name val="Arial Unicode MS"/>
      <family val="2"/>
    </font>
    <font>
      <sz val="7"/>
      <color indexed="8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Arial Unicode MS"/>
      <family val="2"/>
    </font>
    <font>
      <b/>
      <sz val="12"/>
      <name val="Arial Unicode MS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Arial Unicode MS"/>
      <family val="2"/>
    </font>
    <font>
      <b/>
      <sz val="7"/>
      <color indexed="8"/>
      <name val="Calibri"/>
      <family val="2"/>
      <scheme val="minor"/>
    </font>
    <font>
      <b/>
      <sz val="7"/>
      <name val="Arial Unicode MS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54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5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185">
    <xf numFmtId="0" fontId="0" fillId="0" borderId="0" xfId="0"/>
    <xf numFmtId="0" fontId="3" fillId="0" borderId="0" xfId="0" applyFont="1"/>
    <xf numFmtId="0" fontId="5" fillId="0" borderId="0" xfId="0" applyFont="1"/>
    <xf numFmtId="0" fontId="1" fillId="0" borderId="0" xfId="0" applyFont="1"/>
    <xf numFmtId="49" fontId="2" fillId="2" borderId="2" xfId="0" applyNumberFormat="1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/>
    </xf>
    <xf numFmtId="0" fontId="3" fillId="0" borderId="0" xfId="0" applyFont="1" applyFill="1"/>
    <xf numFmtId="0" fontId="6" fillId="0" borderId="0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/>
    </xf>
    <xf numFmtId="0" fontId="9" fillId="0" borderId="0" xfId="0" applyFont="1" applyFill="1"/>
    <xf numFmtId="0" fontId="8" fillId="0" borderId="0" xfId="0" applyFont="1" applyFill="1" applyBorder="1"/>
    <xf numFmtId="4" fontId="3" fillId="6" borderId="15" xfId="0" applyNumberFormat="1" applyFont="1" applyFill="1" applyBorder="1"/>
    <xf numFmtId="4" fontId="3" fillId="6" borderId="2" xfId="0" applyNumberFormat="1" applyFont="1" applyFill="1" applyBorder="1"/>
    <xf numFmtId="4" fontId="3" fillId="6" borderId="6" xfId="0" applyNumberFormat="1" applyFont="1" applyFill="1" applyBorder="1"/>
    <xf numFmtId="4" fontId="1" fillId="6" borderId="8" xfId="0" applyNumberFormat="1" applyFont="1" applyFill="1" applyBorder="1"/>
    <xf numFmtId="4" fontId="1" fillId="6" borderId="0" xfId="0" applyNumberFormat="1" applyFont="1" applyFill="1" applyBorder="1"/>
    <xf numFmtId="4" fontId="3" fillId="6" borderId="8" xfId="0" applyNumberFormat="1" applyFont="1" applyFill="1" applyBorder="1"/>
    <xf numFmtId="49" fontId="7" fillId="0" borderId="0" xfId="0" applyNumberFormat="1" applyFont="1" applyAlignment="1">
      <alignment horizontal="right"/>
    </xf>
    <xf numFmtId="0" fontId="9" fillId="0" borderId="0" xfId="0" applyFont="1"/>
    <xf numFmtId="0" fontId="11" fillId="0" borderId="0" xfId="0" applyFont="1"/>
    <xf numFmtId="4" fontId="12" fillId="6" borderId="17" xfId="0" applyNumberFormat="1" applyFont="1" applyFill="1" applyBorder="1"/>
    <xf numFmtId="49" fontId="2" fillId="2" borderId="15" xfId="0" applyNumberFormat="1" applyFont="1" applyFill="1" applyBorder="1" applyAlignment="1">
      <alignment horizontal="center"/>
    </xf>
    <xf numFmtId="4" fontId="3" fillId="6" borderId="13" xfId="0" applyNumberFormat="1" applyFont="1" applyFill="1" applyBorder="1"/>
    <xf numFmtId="4" fontId="3" fillId="6" borderId="1" xfId="0" applyNumberFormat="1" applyFont="1" applyFill="1" applyBorder="1"/>
    <xf numFmtId="49" fontId="2" fillId="2" borderId="8" xfId="0" applyNumberFormat="1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/>
    </xf>
    <xf numFmtId="4" fontId="3" fillId="6" borderId="26" xfId="0" applyNumberFormat="1" applyFont="1" applyFill="1" applyBorder="1"/>
    <xf numFmtId="0" fontId="7" fillId="2" borderId="15" xfId="0" applyFont="1" applyFill="1" applyBorder="1" applyAlignment="1">
      <alignment horizontal="center" wrapText="1"/>
    </xf>
    <xf numFmtId="0" fontId="7" fillId="2" borderId="13" xfId="0" applyFont="1" applyFill="1" applyBorder="1" applyAlignment="1">
      <alignment horizontal="center" wrapText="1"/>
    </xf>
    <xf numFmtId="0" fontId="3" fillId="6" borderId="2" xfId="0" applyNumberFormat="1" applyFont="1" applyFill="1" applyBorder="1"/>
    <xf numFmtId="4" fontId="1" fillId="6" borderId="20" xfId="0" applyNumberFormat="1" applyFont="1" applyFill="1" applyBorder="1"/>
    <xf numFmtId="0" fontId="3" fillId="6" borderId="9" xfId="0" applyNumberFormat="1" applyFont="1" applyFill="1" applyBorder="1"/>
    <xf numFmtId="4" fontId="3" fillId="6" borderId="9" xfId="0" applyNumberFormat="1" applyFont="1" applyFill="1" applyBorder="1"/>
    <xf numFmtId="4" fontId="3" fillId="6" borderId="10" xfId="0" applyNumberFormat="1" applyFont="1" applyFill="1" applyBorder="1"/>
    <xf numFmtId="4" fontId="3" fillId="6" borderId="25" xfId="0" applyNumberFormat="1" applyFont="1" applyFill="1" applyBorder="1"/>
    <xf numFmtId="4" fontId="3" fillId="6" borderId="21" xfId="0" applyNumberFormat="1" applyFont="1" applyFill="1" applyBorder="1"/>
    <xf numFmtId="4" fontId="1" fillId="6" borderId="10" xfId="0" applyNumberFormat="1" applyFont="1" applyFill="1" applyBorder="1"/>
    <xf numFmtId="4" fontId="3" fillId="6" borderId="7" xfId="0" applyNumberFormat="1" applyFont="1" applyFill="1" applyBorder="1"/>
    <xf numFmtId="0" fontId="8" fillId="5" borderId="28" xfId="0" applyFont="1" applyFill="1" applyBorder="1" applyAlignment="1">
      <alignment vertical="center" wrapText="1"/>
    </xf>
    <xf numFmtId="4" fontId="12" fillId="6" borderId="29" xfId="0" applyNumberFormat="1" applyFont="1" applyFill="1" applyBorder="1"/>
    <xf numFmtId="0" fontId="3" fillId="0" borderId="30" xfId="0" applyFont="1" applyBorder="1"/>
    <xf numFmtId="0" fontId="14" fillId="0" borderId="0" xfId="0" applyFont="1" applyBorder="1" applyAlignment="1">
      <alignment vertical="top"/>
    </xf>
    <xf numFmtId="0" fontId="16" fillId="6" borderId="31" xfId="0" applyFont="1" applyFill="1" applyBorder="1"/>
    <xf numFmtId="0" fontId="17" fillId="6" borderId="32" xfId="0" applyFont="1" applyFill="1" applyBorder="1" applyAlignment="1">
      <alignment horizontal="center" vertical="center"/>
    </xf>
    <xf numFmtId="43" fontId="17" fillId="6" borderId="32" xfId="1" applyFont="1" applyFill="1" applyBorder="1" applyAlignment="1">
      <alignment horizontal="center" vertical="center"/>
    </xf>
    <xf numFmtId="43" fontId="17" fillId="6" borderId="32" xfId="1" applyFont="1" applyFill="1" applyBorder="1" applyAlignment="1">
      <alignment horizontal="center" vertical="center" wrapText="1"/>
    </xf>
    <xf numFmtId="0" fontId="16" fillId="6" borderId="33" xfId="0" applyFont="1" applyFill="1" applyBorder="1" applyAlignment="1">
      <alignment horizontal="left" vertical="center"/>
    </xf>
    <xf numFmtId="0" fontId="17" fillId="6" borderId="34" xfId="0" applyFont="1" applyFill="1" applyBorder="1"/>
    <xf numFmtId="0" fontId="17" fillId="6" borderId="34" xfId="0" applyFont="1" applyFill="1" applyBorder="1" applyAlignment="1">
      <alignment horizontal="center" vertical="center"/>
    </xf>
    <xf numFmtId="0" fontId="16" fillId="6" borderId="35" xfId="0" applyFont="1" applyFill="1" applyBorder="1" applyAlignment="1"/>
    <xf numFmtId="0" fontId="17" fillId="6" borderId="36" xfId="0" applyFont="1" applyFill="1" applyBorder="1"/>
    <xf numFmtId="43" fontId="17" fillId="6" borderId="36" xfId="1" applyFont="1" applyFill="1" applyBorder="1" applyAlignment="1">
      <alignment horizontal="center" vertical="center"/>
    </xf>
    <xf numFmtId="0" fontId="17" fillId="0" borderId="36" xfId="0" applyFont="1" applyFill="1" applyBorder="1"/>
    <xf numFmtId="0" fontId="17" fillId="6" borderId="38" xfId="0" applyFont="1" applyFill="1" applyBorder="1" applyAlignment="1">
      <alignment horizontal="right" vertical="center"/>
    </xf>
    <xf numFmtId="43" fontId="17" fillId="6" borderId="38" xfId="1" applyFont="1" applyFill="1" applyBorder="1" applyAlignment="1">
      <alignment horizontal="center" vertical="center" wrapText="1"/>
    </xf>
    <xf numFmtId="0" fontId="17" fillId="6" borderId="39" xfId="0" applyFont="1" applyFill="1" applyBorder="1"/>
    <xf numFmtId="0" fontId="17" fillId="6" borderId="40" xfId="0" applyFont="1" applyFill="1" applyBorder="1"/>
    <xf numFmtId="0" fontId="17" fillId="6" borderId="32" xfId="0" applyFont="1" applyFill="1" applyBorder="1" applyAlignment="1">
      <alignment horizontal="right" vertical="center"/>
    </xf>
    <xf numFmtId="0" fontId="16" fillId="6" borderId="37" xfId="0" applyFont="1" applyFill="1" applyBorder="1" applyAlignment="1">
      <alignment vertical="center"/>
    </xf>
    <xf numFmtId="0" fontId="17" fillId="6" borderId="41" xfId="0" applyFont="1" applyFill="1" applyBorder="1"/>
    <xf numFmtId="0" fontId="17" fillId="6" borderId="42" xfId="0" applyFont="1" applyFill="1" applyBorder="1"/>
    <xf numFmtId="0" fontId="17" fillId="6" borderId="37" xfId="0" applyFont="1" applyFill="1" applyBorder="1"/>
    <xf numFmtId="0" fontId="17" fillId="6" borderId="41" xfId="0" applyFont="1" applyFill="1" applyBorder="1" applyAlignment="1">
      <alignment horizontal="right" vertical="center"/>
    </xf>
    <xf numFmtId="43" fontId="17" fillId="6" borderId="38" xfId="1" quotePrefix="1" applyFont="1" applyFill="1" applyBorder="1" applyAlignment="1">
      <alignment horizontal="right" vertical="center"/>
    </xf>
    <xf numFmtId="0" fontId="17" fillId="6" borderId="42" xfId="0" applyFont="1" applyFill="1" applyBorder="1" applyAlignment="1">
      <alignment horizontal="center" vertical="center"/>
    </xf>
    <xf numFmtId="0" fontId="16" fillId="6" borderId="31" xfId="0" applyFont="1" applyFill="1" applyBorder="1" applyAlignment="1">
      <alignment vertical="center"/>
    </xf>
    <xf numFmtId="0" fontId="17" fillId="6" borderId="43" xfId="0" applyFont="1" applyFill="1" applyBorder="1"/>
    <xf numFmtId="0" fontId="17" fillId="6" borderId="44" xfId="0" applyFont="1" applyFill="1" applyBorder="1" applyAlignment="1">
      <alignment horizontal="center" vertical="center"/>
    </xf>
    <xf numFmtId="0" fontId="16" fillId="0" borderId="33" xfId="0" applyFont="1" applyFill="1" applyBorder="1" applyAlignment="1">
      <alignment vertical="center"/>
    </xf>
    <xf numFmtId="0" fontId="17" fillId="0" borderId="34" xfId="0" applyFont="1" applyFill="1" applyBorder="1"/>
    <xf numFmtId="43" fontId="17" fillId="0" borderId="34" xfId="1" applyFont="1" applyFill="1" applyBorder="1" applyAlignment="1">
      <alignment horizontal="center" vertical="center"/>
    </xf>
    <xf numFmtId="0" fontId="17" fillId="0" borderId="34" xfId="0" applyFont="1" applyFill="1" applyBorder="1" applyAlignment="1">
      <alignment horizontal="center" vertical="center"/>
    </xf>
    <xf numFmtId="16" fontId="17" fillId="0" borderId="34" xfId="0" applyNumberFormat="1" applyFont="1" applyFill="1" applyBorder="1" applyAlignment="1">
      <alignment horizontal="center" vertical="center"/>
    </xf>
    <xf numFmtId="0" fontId="16" fillId="6" borderId="33" xfId="0" applyFont="1" applyFill="1" applyBorder="1" applyAlignment="1">
      <alignment vertical="center"/>
    </xf>
    <xf numFmtId="0" fontId="18" fillId="6" borderId="34" xfId="0" applyFont="1" applyFill="1" applyBorder="1"/>
    <xf numFmtId="0" fontId="17" fillId="6" borderId="34" xfId="0" applyFont="1" applyFill="1" applyBorder="1" applyAlignment="1">
      <alignment horizontal="center" vertical="center" wrapText="1"/>
    </xf>
    <xf numFmtId="0" fontId="16" fillId="6" borderId="45" xfId="0" applyFont="1" applyFill="1" applyBorder="1" applyAlignment="1">
      <alignment vertical="center"/>
    </xf>
    <xf numFmtId="0" fontId="17" fillId="6" borderId="46" xfId="0" applyFont="1" applyFill="1" applyBorder="1"/>
    <xf numFmtId="0" fontId="17" fillId="6" borderId="46" xfId="0" applyFont="1" applyFill="1" applyBorder="1" applyAlignment="1">
      <alignment horizontal="center" vertical="center"/>
    </xf>
    <xf numFmtId="44" fontId="17" fillId="6" borderId="36" xfId="2" applyFont="1" applyFill="1" applyBorder="1" applyAlignment="1">
      <alignment vertical="center"/>
    </xf>
    <xf numFmtId="44" fontId="17" fillId="6" borderId="36" xfId="2" applyFont="1" applyFill="1" applyBorder="1"/>
    <xf numFmtId="44" fontId="17" fillId="6" borderId="38" xfId="2" applyFont="1" applyFill="1" applyBorder="1" applyAlignment="1">
      <alignment vertical="center"/>
    </xf>
    <xf numFmtId="44" fontId="17" fillId="6" borderId="32" xfId="2" applyFont="1" applyFill="1" applyBorder="1" applyAlignment="1">
      <alignment vertical="center"/>
    </xf>
    <xf numFmtId="44" fontId="17" fillId="0" borderId="34" xfId="2" applyFont="1" applyFill="1" applyBorder="1" applyAlignment="1">
      <alignment vertical="center"/>
    </xf>
    <xf numFmtId="44" fontId="17" fillId="6" borderId="34" xfId="2" applyFont="1" applyFill="1" applyBorder="1" applyAlignment="1">
      <alignment vertical="center"/>
    </xf>
    <xf numFmtId="0" fontId="8" fillId="5" borderId="28" xfId="0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 wrapText="1"/>
    </xf>
    <xf numFmtId="0" fontId="13" fillId="0" borderId="0" xfId="0" applyFont="1" applyBorder="1" applyAlignment="1"/>
    <xf numFmtId="0" fontId="7" fillId="4" borderId="8" xfId="0" applyFont="1" applyFill="1" applyBorder="1" applyAlignment="1">
      <alignment horizontal="right" vertical="center"/>
    </xf>
    <xf numFmtId="0" fontId="7" fillId="4" borderId="2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/>
    </xf>
    <xf numFmtId="0" fontId="7" fillId="4" borderId="18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left"/>
    </xf>
    <xf numFmtId="0" fontId="8" fillId="5" borderId="48" xfId="0" applyFont="1" applyFill="1" applyBorder="1" applyAlignment="1">
      <alignment horizontal="center" wrapText="1"/>
    </xf>
    <xf numFmtId="0" fontId="9" fillId="3" borderId="0" xfId="0" applyFont="1" applyFill="1"/>
    <xf numFmtId="0" fontId="7" fillId="3" borderId="5" xfId="0" applyFont="1" applyFill="1" applyBorder="1" applyAlignment="1">
      <alignment horizontal="center"/>
    </xf>
    <xf numFmtId="2" fontId="7" fillId="2" borderId="2" xfId="0" applyNumberFormat="1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vertical="center" wrapText="1"/>
    </xf>
    <xf numFmtId="0" fontId="3" fillId="3" borderId="0" xfId="0" applyFont="1" applyFill="1"/>
    <xf numFmtId="0" fontId="7" fillId="4" borderId="9" xfId="0" applyFont="1" applyFill="1" applyBorder="1" applyAlignment="1">
      <alignment horizontal="center" wrapText="1"/>
    </xf>
    <xf numFmtId="4" fontId="7" fillId="4" borderId="9" xfId="0" applyNumberFormat="1" applyFont="1" applyFill="1" applyBorder="1" applyAlignment="1">
      <alignment horizontal="center" wrapText="1"/>
    </xf>
    <xf numFmtId="0" fontId="8" fillId="4" borderId="10" xfId="0" applyFont="1" applyFill="1" applyBorder="1" applyAlignment="1">
      <alignment horizontal="center"/>
    </xf>
    <xf numFmtId="0" fontId="7" fillId="4" borderId="18" xfId="0" applyFont="1" applyFill="1" applyBorder="1" applyAlignment="1">
      <alignment horizontal="center" wrapText="1"/>
    </xf>
    <xf numFmtId="0" fontId="7" fillId="4" borderId="7" xfId="0" applyFont="1" applyFill="1" applyBorder="1" applyAlignment="1">
      <alignment horizontal="center" wrapText="1"/>
    </xf>
    <xf numFmtId="0" fontId="7" fillId="4" borderId="10" xfId="0" applyFont="1" applyFill="1" applyBorder="1" applyAlignment="1">
      <alignment horizontal="center" wrapText="1"/>
    </xf>
    <xf numFmtId="0" fontId="9" fillId="7" borderId="0" xfId="0" applyFont="1" applyFill="1" applyAlignment="1">
      <alignment horizontal="center"/>
    </xf>
    <xf numFmtId="4" fontId="3" fillId="6" borderId="17" xfId="0" applyNumberFormat="1" applyFont="1" applyFill="1" applyBorder="1"/>
    <xf numFmtId="0" fontId="3" fillId="6" borderId="0" xfId="0" applyFont="1" applyFill="1"/>
    <xf numFmtId="0" fontId="9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0" fontId="8" fillId="0" borderId="0" xfId="0" applyFont="1"/>
    <xf numFmtId="49" fontId="7" fillId="0" borderId="0" xfId="0" applyNumberFormat="1" applyFont="1" applyAlignment="1">
      <alignment horizontal="right" vertical="center"/>
    </xf>
    <xf numFmtId="0" fontId="20" fillId="0" borderId="0" xfId="0" applyFont="1"/>
    <xf numFmtId="0" fontId="7" fillId="4" borderId="25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7" fillId="4" borderId="17" xfId="0" applyFont="1" applyFill="1" applyBorder="1" applyAlignment="1">
      <alignment horizontal="right"/>
    </xf>
    <xf numFmtId="0" fontId="0" fillId="0" borderId="50" xfId="0" applyBorder="1"/>
    <xf numFmtId="0" fontId="7" fillId="0" borderId="20" xfId="0" applyFont="1" applyFill="1" applyBorder="1" applyAlignment="1">
      <alignment horizontal="center" wrapText="1"/>
    </xf>
    <xf numFmtId="0" fontId="19" fillId="0" borderId="0" xfId="0" applyFont="1" applyBorder="1" applyAlignment="1"/>
    <xf numFmtId="0" fontId="0" fillId="0" borderId="49" xfId="0" applyBorder="1"/>
    <xf numFmtId="4" fontId="3" fillId="6" borderId="29" xfId="0" applyNumberFormat="1" applyFont="1" applyFill="1" applyBorder="1"/>
    <xf numFmtId="0" fontId="9" fillId="0" borderId="30" xfId="0" applyFont="1" applyBorder="1" applyAlignment="1">
      <alignment horizontal="left" wrapText="1"/>
    </xf>
    <xf numFmtId="4" fontId="3" fillId="0" borderId="0" xfId="0" applyNumberFormat="1" applyFont="1"/>
    <xf numFmtId="0" fontId="7" fillId="4" borderId="21" xfId="0" applyFont="1" applyFill="1" applyBorder="1" applyAlignment="1">
      <alignment horizontal="center" wrapText="1"/>
    </xf>
    <xf numFmtId="4" fontId="2" fillId="6" borderId="17" xfId="0" applyNumberFormat="1" applyFont="1" applyFill="1" applyBorder="1"/>
    <xf numFmtId="4" fontId="2" fillId="6" borderId="29" xfId="0" applyNumberFormat="1" applyFont="1" applyFill="1" applyBorder="1"/>
    <xf numFmtId="0" fontId="14" fillId="0" borderId="0" xfId="0" applyFont="1" applyBorder="1" applyAlignment="1"/>
    <xf numFmtId="0" fontId="3" fillId="6" borderId="0" xfId="0" applyNumberFormat="1" applyFont="1" applyFill="1" applyBorder="1"/>
    <xf numFmtId="4" fontId="3" fillId="6" borderId="0" xfId="0" applyNumberFormat="1" applyFont="1" applyFill="1" applyBorder="1"/>
    <xf numFmtId="0" fontId="9" fillId="0" borderId="0" xfId="0" applyFont="1" applyBorder="1" applyAlignment="1">
      <alignment horizontal="left" wrapText="1"/>
    </xf>
    <xf numFmtId="0" fontId="16" fillId="3" borderId="32" xfId="0" applyFont="1" applyFill="1" applyBorder="1" applyAlignment="1">
      <alignment horizontal="center" vertical="center"/>
    </xf>
    <xf numFmtId="0" fontId="17" fillId="3" borderId="32" xfId="0" applyFont="1" applyFill="1" applyBorder="1"/>
    <xf numFmtId="0" fontId="8" fillId="5" borderId="1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2" fillId="2" borderId="16" xfId="0" applyNumberFormat="1" applyFont="1" applyFill="1" applyBorder="1" applyAlignment="1">
      <alignment horizontal="center"/>
    </xf>
    <xf numFmtId="49" fontId="2" fillId="2" borderId="23" xfId="0" applyNumberFormat="1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5" borderId="27" xfId="0" applyFont="1" applyFill="1" applyBorder="1" applyAlignment="1">
      <alignment horizontal="center"/>
    </xf>
    <xf numFmtId="0" fontId="8" fillId="5" borderId="11" xfId="0" applyFont="1" applyFill="1" applyBorder="1" applyAlignment="1">
      <alignment horizontal="center"/>
    </xf>
    <xf numFmtId="0" fontId="8" fillId="5" borderId="14" xfId="0" applyFont="1" applyFill="1" applyBorder="1" applyAlignment="1">
      <alignment horizontal="center"/>
    </xf>
    <xf numFmtId="0" fontId="8" fillId="5" borderId="12" xfId="0" applyFont="1" applyFill="1" applyBorder="1" applyAlignment="1">
      <alignment horizontal="center"/>
    </xf>
    <xf numFmtId="0" fontId="16" fillId="6" borderId="51" xfId="0" applyFont="1" applyFill="1" applyBorder="1" applyAlignment="1">
      <alignment horizontal="left" vertical="top" wrapText="1"/>
    </xf>
    <xf numFmtId="0" fontId="16" fillId="6" borderId="39" xfId="0" applyFont="1" applyFill="1" applyBorder="1" applyAlignment="1">
      <alignment horizontal="left" vertical="top" wrapText="1"/>
    </xf>
    <xf numFmtId="0" fontId="8" fillId="5" borderId="11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27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21" fillId="5" borderId="14" xfId="0" applyFont="1" applyFill="1" applyBorder="1" applyAlignment="1">
      <alignment horizontal="center" vertical="center"/>
    </xf>
    <xf numFmtId="0" fontId="21" fillId="5" borderId="12" xfId="0" applyFont="1" applyFill="1" applyBorder="1" applyAlignment="1">
      <alignment horizontal="center" vertical="center"/>
    </xf>
    <xf numFmtId="0" fontId="13" fillId="0" borderId="52" xfId="0" applyFont="1" applyBorder="1" applyAlignment="1">
      <alignment horizontal="center"/>
    </xf>
    <xf numFmtId="0" fontId="13" fillId="0" borderId="53" xfId="0" applyFont="1" applyBorder="1" applyAlignment="1">
      <alignment horizontal="center"/>
    </xf>
    <xf numFmtId="0" fontId="13" fillId="0" borderId="47" xfId="0" applyFont="1" applyBorder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5"/>
  <sheetViews>
    <sheetView workbookViewId="0">
      <pane ySplit="5" topLeftCell="A6" activePane="bottomLeft" state="frozen"/>
      <selection pane="bottomLeft" activeCell="A21" sqref="A21"/>
    </sheetView>
  </sheetViews>
  <sheetFormatPr baseColWidth="10" defaultColWidth="11.42578125" defaultRowHeight="13.5" x14ac:dyDescent="0.25"/>
  <cols>
    <col min="1" max="1" width="42.7109375" style="2" bestFit="1" customWidth="1"/>
    <col min="2" max="2" width="10.42578125" style="1" customWidth="1"/>
    <col min="3" max="3" width="14.140625" style="1" customWidth="1"/>
    <col min="4" max="4" width="13" style="1" customWidth="1"/>
    <col min="5" max="5" width="9.5703125" style="1" customWidth="1"/>
    <col min="6" max="6" width="14.7109375" style="1" customWidth="1"/>
    <col min="7" max="7" width="17.85546875" style="1" customWidth="1"/>
    <col min="8" max="8" width="17.42578125" style="1" bestFit="1" customWidth="1"/>
    <col min="9" max="9" width="15.42578125" style="3" customWidth="1"/>
    <col min="10" max="10" width="2.85546875" style="3" customWidth="1"/>
    <col min="11" max="11" width="14.5703125" style="3" customWidth="1"/>
    <col min="12" max="12" width="2.85546875" style="3" customWidth="1"/>
    <col min="13" max="13" width="17.28515625" style="1" customWidth="1"/>
    <col min="14" max="14" width="14.140625" style="1" customWidth="1"/>
    <col min="15" max="15" width="13" style="1" customWidth="1"/>
    <col min="16" max="16" width="14.7109375" style="1" customWidth="1"/>
    <col min="17" max="17" width="15.42578125" style="3" customWidth="1"/>
    <col min="18" max="18" width="2.85546875" style="3" customWidth="1"/>
    <col min="19" max="19" width="14.5703125" style="3" customWidth="1"/>
    <col min="20" max="20" width="2.85546875" style="3" customWidth="1"/>
    <col min="21" max="21" width="13" style="1" customWidth="1"/>
    <col min="22" max="22" width="12.5703125" style="1" customWidth="1"/>
    <col min="23" max="23" width="16.28515625" style="1" customWidth="1"/>
    <col min="24" max="24" width="18.140625" style="1" customWidth="1"/>
    <col min="25" max="16384" width="11.42578125" style="1"/>
  </cols>
  <sheetData>
    <row r="1" spans="1:24" ht="21" thickBot="1" x14ac:dyDescent="0.4">
      <c r="A1" s="151" t="s">
        <v>834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</row>
    <row r="2" spans="1:24" s="119" customFormat="1" ht="22.5" customHeight="1" thickTop="1" x14ac:dyDescent="0.15">
      <c r="A2" s="117"/>
      <c r="B2" s="157" t="s">
        <v>0</v>
      </c>
      <c r="C2" s="158"/>
      <c r="D2" s="158"/>
      <c r="E2" s="158"/>
      <c r="F2" s="158"/>
      <c r="G2" s="158"/>
      <c r="H2" s="166"/>
      <c r="I2" s="159"/>
      <c r="J2" s="16"/>
      <c r="K2" s="118" t="s">
        <v>761</v>
      </c>
      <c r="L2" s="16"/>
      <c r="M2" s="157" t="s">
        <v>662</v>
      </c>
      <c r="N2" s="158"/>
      <c r="O2" s="158"/>
      <c r="P2" s="158"/>
      <c r="Q2" s="159"/>
      <c r="R2" s="16"/>
      <c r="S2" s="51"/>
      <c r="T2" s="16"/>
      <c r="U2" s="167" t="s">
        <v>779</v>
      </c>
      <c r="V2" s="168"/>
      <c r="W2" s="168"/>
      <c r="X2" s="169"/>
    </row>
    <row r="3" spans="1:24" s="119" customFormat="1" ht="36.75" customHeight="1" x14ac:dyDescent="0.15">
      <c r="A3" s="120" t="s">
        <v>1</v>
      </c>
      <c r="B3" s="14" t="s">
        <v>780</v>
      </c>
      <c r="C3" s="8" t="s">
        <v>781</v>
      </c>
      <c r="D3" s="8" t="s">
        <v>782</v>
      </c>
      <c r="E3" s="8" t="s">
        <v>783</v>
      </c>
      <c r="F3" s="121" t="s">
        <v>784</v>
      </c>
      <c r="G3" s="8" t="s">
        <v>785</v>
      </c>
      <c r="H3" s="41" t="s">
        <v>831</v>
      </c>
      <c r="I3" s="12" t="s">
        <v>8</v>
      </c>
      <c r="J3" s="13"/>
      <c r="K3" s="100" t="s">
        <v>764</v>
      </c>
      <c r="L3" s="13"/>
      <c r="M3" s="14" t="s">
        <v>643</v>
      </c>
      <c r="N3" s="8" t="s">
        <v>635</v>
      </c>
      <c r="O3" s="8" t="s">
        <v>634</v>
      </c>
      <c r="P3" s="121" t="s">
        <v>637</v>
      </c>
      <c r="Q3" s="12" t="s">
        <v>8</v>
      </c>
      <c r="R3" s="13"/>
      <c r="S3" s="164" t="s">
        <v>664</v>
      </c>
      <c r="T3" s="13"/>
      <c r="U3" s="122" t="s">
        <v>824</v>
      </c>
      <c r="V3" s="9" t="s">
        <v>825</v>
      </c>
      <c r="W3" s="10" t="s">
        <v>826</v>
      </c>
      <c r="X3" s="11" t="s">
        <v>827</v>
      </c>
    </row>
    <row r="4" spans="1:24" s="123" customFormat="1" ht="14.25" customHeight="1" x14ac:dyDescent="0.2">
      <c r="A4" s="139"/>
      <c r="B4" s="160" t="s">
        <v>4</v>
      </c>
      <c r="C4" s="161"/>
      <c r="D4" s="161"/>
      <c r="E4" s="161"/>
      <c r="F4" s="161"/>
      <c r="G4" s="161"/>
      <c r="H4" s="161"/>
      <c r="I4" s="162"/>
      <c r="J4" s="7"/>
      <c r="K4" s="99" t="s">
        <v>3</v>
      </c>
      <c r="L4" s="7"/>
      <c r="M4" s="160" t="s">
        <v>4</v>
      </c>
      <c r="N4" s="161"/>
      <c r="O4" s="161"/>
      <c r="P4" s="161"/>
      <c r="Q4" s="162"/>
      <c r="R4" s="7"/>
      <c r="S4" s="165"/>
      <c r="T4" s="7"/>
      <c r="U4" s="5" t="s">
        <v>4</v>
      </c>
      <c r="V4" s="4" t="s">
        <v>4</v>
      </c>
      <c r="W4" s="4" t="s">
        <v>4</v>
      </c>
      <c r="X4" s="12" t="s">
        <v>4</v>
      </c>
    </row>
    <row r="5" spans="1:24" s="130" customFormat="1" ht="18.75" thickBot="1" x14ac:dyDescent="0.2">
      <c r="A5" s="140" t="s">
        <v>7</v>
      </c>
      <c r="B5" s="138" t="s">
        <v>2</v>
      </c>
      <c r="C5" s="124" t="s">
        <v>2</v>
      </c>
      <c r="D5" s="124" t="s">
        <v>2</v>
      </c>
      <c r="E5" s="124" t="s">
        <v>2</v>
      </c>
      <c r="F5" s="125" t="s">
        <v>2</v>
      </c>
      <c r="G5" s="124" t="s">
        <v>2</v>
      </c>
      <c r="H5" s="148" t="s">
        <v>2</v>
      </c>
      <c r="I5" s="126" t="s">
        <v>2</v>
      </c>
      <c r="J5" s="142"/>
      <c r="K5" s="127" t="s">
        <v>2</v>
      </c>
      <c r="L5" s="142"/>
      <c r="M5" s="138" t="s">
        <v>2</v>
      </c>
      <c r="N5" s="124" t="s">
        <v>2</v>
      </c>
      <c r="O5" s="124" t="s">
        <v>2</v>
      </c>
      <c r="P5" s="125" t="s">
        <v>2</v>
      </c>
      <c r="Q5" s="126" t="s">
        <v>2</v>
      </c>
      <c r="R5" s="13"/>
      <c r="S5" s="112" t="s">
        <v>2</v>
      </c>
      <c r="T5" s="142"/>
      <c r="U5" s="128" t="s">
        <v>786</v>
      </c>
      <c r="V5" s="124" t="s">
        <v>787</v>
      </c>
      <c r="W5" s="124" t="s">
        <v>786</v>
      </c>
      <c r="X5" s="129" t="s">
        <v>788</v>
      </c>
    </row>
    <row r="6" spans="1:24" s="132" customFormat="1" ht="15.75" thickTop="1" x14ac:dyDescent="0.25">
      <c r="A6" t="s">
        <v>789</v>
      </c>
      <c r="B6" s="29">
        <v>33826</v>
      </c>
      <c r="C6" s="18">
        <v>32489</v>
      </c>
      <c r="D6" s="18">
        <v>19675</v>
      </c>
      <c r="E6" s="18">
        <v>0</v>
      </c>
      <c r="F6" s="18">
        <v>0</v>
      </c>
      <c r="G6" s="18">
        <v>0</v>
      </c>
      <c r="H6" s="28">
        <v>36820.239999999998</v>
      </c>
      <c r="I6" s="20">
        <f>SUM(B6:H6)</f>
        <v>122810.23999999999</v>
      </c>
      <c r="J6" s="43"/>
      <c r="K6" s="131">
        <v>8000</v>
      </c>
      <c r="L6" s="43"/>
      <c r="M6" s="17">
        <v>8000</v>
      </c>
      <c r="N6" s="18">
        <v>4059.12</v>
      </c>
      <c r="O6" s="18">
        <v>36820.239999999998</v>
      </c>
      <c r="P6" s="18">
        <v>1014.78</v>
      </c>
      <c r="Q6" s="20">
        <f>SUM(M6:P6)</f>
        <v>49894.14</v>
      </c>
      <c r="R6" s="21"/>
      <c r="S6" s="149">
        <f>I6-Q6</f>
        <v>72916.099999999991</v>
      </c>
      <c r="T6" s="43"/>
      <c r="U6" s="19">
        <f t="shared" ref="U6:U38" si="0">B6/30*40</f>
        <v>45101.333333333328</v>
      </c>
      <c r="V6" s="18">
        <v>22550.666666666664</v>
      </c>
      <c r="W6" s="18">
        <v>43318.666666666672</v>
      </c>
      <c r="X6" s="22">
        <v>21659.33</v>
      </c>
    </row>
    <row r="7" spans="1:24" s="132" customFormat="1" ht="15" x14ac:dyDescent="0.25">
      <c r="A7" t="s">
        <v>790</v>
      </c>
      <c r="B7" s="19">
        <v>33826</v>
      </c>
      <c r="C7" s="18">
        <v>32489</v>
      </c>
      <c r="D7" s="18">
        <v>19675</v>
      </c>
      <c r="E7" s="18">
        <v>2663</v>
      </c>
      <c r="F7" s="18">
        <v>0</v>
      </c>
      <c r="G7" s="18">
        <v>0</v>
      </c>
      <c r="H7" s="28">
        <v>38192.089999999997</v>
      </c>
      <c r="I7" s="20">
        <f t="shared" ref="I7:I38" si="1">SUM(B7:H7)</f>
        <v>126845.09</v>
      </c>
      <c r="J7" s="43"/>
      <c r="K7" s="131">
        <v>8000</v>
      </c>
      <c r="L7" s="43"/>
      <c r="M7" s="17">
        <v>8000</v>
      </c>
      <c r="N7" s="18">
        <v>4059.12</v>
      </c>
      <c r="O7" s="18">
        <v>38192.089999999997</v>
      </c>
      <c r="P7" s="18">
        <v>1014.78</v>
      </c>
      <c r="Q7" s="20">
        <f t="shared" ref="Q7:Q38" si="2">SUM(M7:P7)</f>
        <v>51265.989999999991</v>
      </c>
      <c r="R7" s="21"/>
      <c r="S7" s="149">
        <f t="shared" ref="S7:S38" si="3">I7-Q7</f>
        <v>75579.100000000006</v>
      </c>
      <c r="T7" s="43"/>
      <c r="U7" s="19">
        <f t="shared" si="0"/>
        <v>45101.333333333328</v>
      </c>
      <c r="V7" s="18">
        <v>22550.666666666664</v>
      </c>
      <c r="W7" s="18">
        <v>43318.666666666672</v>
      </c>
      <c r="X7" s="22">
        <v>21659.33</v>
      </c>
    </row>
    <row r="8" spans="1:24" s="132" customFormat="1" ht="15" x14ac:dyDescent="0.25">
      <c r="A8" s="141" t="s">
        <v>791</v>
      </c>
      <c r="B8" s="17">
        <v>33826</v>
      </c>
      <c r="C8" s="18">
        <v>32489</v>
      </c>
      <c r="D8" s="18">
        <v>19675</v>
      </c>
      <c r="E8" s="18">
        <v>0</v>
      </c>
      <c r="F8" s="18">
        <v>0</v>
      </c>
      <c r="G8" s="18">
        <v>4650</v>
      </c>
      <c r="H8" s="28">
        <v>39215.700000000004</v>
      </c>
      <c r="I8" s="20">
        <f t="shared" si="1"/>
        <v>129855.70000000001</v>
      </c>
      <c r="J8" s="43"/>
      <c r="K8" s="131">
        <v>8000</v>
      </c>
      <c r="L8" s="43"/>
      <c r="M8" s="17">
        <v>8000</v>
      </c>
      <c r="N8" s="18">
        <v>4059.12</v>
      </c>
      <c r="O8" s="18">
        <v>39215.700000000004</v>
      </c>
      <c r="P8" s="18">
        <v>1014.78</v>
      </c>
      <c r="Q8" s="20">
        <f t="shared" si="2"/>
        <v>52289.600000000006</v>
      </c>
      <c r="R8" s="21"/>
      <c r="S8" s="149">
        <f t="shared" si="3"/>
        <v>77566.100000000006</v>
      </c>
      <c r="T8" s="43"/>
      <c r="U8" s="19">
        <f t="shared" si="0"/>
        <v>45101.333333333328</v>
      </c>
      <c r="V8" s="18">
        <v>22550.666666666664</v>
      </c>
      <c r="W8" s="18">
        <v>43318.666666666672</v>
      </c>
      <c r="X8" s="22">
        <v>21659.33</v>
      </c>
    </row>
    <row r="9" spans="1:24" s="132" customFormat="1" ht="15" x14ac:dyDescent="0.25">
      <c r="A9" s="141" t="s">
        <v>792</v>
      </c>
      <c r="B9" s="17">
        <v>33826</v>
      </c>
      <c r="C9" s="18">
        <v>32489</v>
      </c>
      <c r="D9" s="18">
        <v>19675</v>
      </c>
      <c r="E9" s="18">
        <v>0</v>
      </c>
      <c r="F9" s="18">
        <v>0</v>
      </c>
      <c r="G9" s="18">
        <v>0</v>
      </c>
      <c r="H9" s="28">
        <v>36820.239999999998</v>
      </c>
      <c r="I9" s="20">
        <f t="shared" si="1"/>
        <v>122810.23999999999</v>
      </c>
      <c r="J9" s="43"/>
      <c r="K9" s="131">
        <v>8000</v>
      </c>
      <c r="L9" s="43"/>
      <c r="M9" s="17">
        <v>8000</v>
      </c>
      <c r="N9" s="18">
        <v>4059.12</v>
      </c>
      <c r="O9" s="18">
        <v>36820.239999999998</v>
      </c>
      <c r="P9" s="18">
        <v>1014.78</v>
      </c>
      <c r="Q9" s="20">
        <f t="shared" si="2"/>
        <v>49894.14</v>
      </c>
      <c r="R9" s="21"/>
      <c r="S9" s="149">
        <f t="shared" si="3"/>
        <v>72916.099999999991</v>
      </c>
      <c r="T9" s="43"/>
      <c r="U9" s="19">
        <f t="shared" si="0"/>
        <v>45101.333333333328</v>
      </c>
      <c r="V9" s="18">
        <v>22550.666666666664</v>
      </c>
      <c r="W9" s="18">
        <v>43318.666666666672</v>
      </c>
      <c r="X9" s="22">
        <v>21659.33</v>
      </c>
    </row>
    <row r="10" spans="1:24" s="132" customFormat="1" ht="15" x14ac:dyDescent="0.25">
      <c r="A10" s="141" t="s">
        <v>793</v>
      </c>
      <c r="B10" s="17">
        <v>33826</v>
      </c>
      <c r="C10" s="18">
        <v>32489</v>
      </c>
      <c r="D10" s="18">
        <v>19675</v>
      </c>
      <c r="E10" s="18">
        <v>0</v>
      </c>
      <c r="F10" s="18">
        <v>15050</v>
      </c>
      <c r="G10" s="18">
        <v>0</v>
      </c>
      <c r="H10" s="28">
        <v>44573.27</v>
      </c>
      <c r="I10" s="20">
        <f t="shared" si="1"/>
        <v>145613.26999999999</v>
      </c>
      <c r="J10" s="43"/>
      <c r="K10" s="131">
        <v>8000</v>
      </c>
      <c r="L10" s="43"/>
      <c r="M10" s="17">
        <v>8000</v>
      </c>
      <c r="N10" s="18">
        <v>4059.12</v>
      </c>
      <c r="O10" s="18">
        <v>44573.27</v>
      </c>
      <c r="P10" s="18">
        <v>1014.78</v>
      </c>
      <c r="Q10" s="20">
        <f t="shared" si="2"/>
        <v>57647.17</v>
      </c>
      <c r="R10" s="21"/>
      <c r="S10" s="149">
        <f t="shared" si="3"/>
        <v>87966.099999999991</v>
      </c>
      <c r="T10" s="43"/>
      <c r="U10" s="19">
        <f t="shared" si="0"/>
        <v>45101.333333333328</v>
      </c>
      <c r="V10" s="18">
        <v>22550.666666666664</v>
      </c>
      <c r="W10" s="18">
        <v>43318.666666666672</v>
      </c>
      <c r="X10" s="22">
        <v>21659.33</v>
      </c>
    </row>
    <row r="11" spans="1:24" s="132" customFormat="1" ht="15" x14ac:dyDescent="0.25">
      <c r="A11" s="141" t="s">
        <v>794</v>
      </c>
      <c r="B11" s="17">
        <v>33826</v>
      </c>
      <c r="C11" s="18">
        <v>32489</v>
      </c>
      <c r="D11" s="18">
        <v>19675</v>
      </c>
      <c r="E11" s="18">
        <v>2663</v>
      </c>
      <c r="F11" s="18">
        <v>0</v>
      </c>
      <c r="G11" s="18">
        <v>0</v>
      </c>
      <c r="H11" s="28">
        <v>38192.089999999997</v>
      </c>
      <c r="I11" s="20">
        <f t="shared" si="1"/>
        <v>126845.09</v>
      </c>
      <c r="J11" s="43"/>
      <c r="K11" s="131">
        <v>8000</v>
      </c>
      <c r="L11" s="43"/>
      <c r="M11" s="17">
        <v>8000</v>
      </c>
      <c r="N11" s="18">
        <v>4059.12</v>
      </c>
      <c r="O11" s="18">
        <v>38192.089999999997</v>
      </c>
      <c r="P11" s="18">
        <v>1014.78</v>
      </c>
      <c r="Q11" s="20">
        <f t="shared" si="2"/>
        <v>51265.989999999991</v>
      </c>
      <c r="R11" s="21"/>
      <c r="S11" s="149">
        <f t="shared" si="3"/>
        <v>75579.100000000006</v>
      </c>
      <c r="T11" s="43"/>
      <c r="U11" s="19">
        <f t="shared" si="0"/>
        <v>45101.333333333328</v>
      </c>
      <c r="V11" s="18">
        <v>22550.666666666664</v>
      </c>
      <c r="W11" s="18">
        <v>43318.666666666672</v>
      </c>
      <c r="X11" s="22">
        <v>21659.33</v>
      </c>
    </row>
    <row r="12" spans="1:24" s="132" customFormat="1" ht="15" x14ac:dyDescent="0.25">
      <c r="A12" s="141" t="s">
        <v>795</v>
      </c>
      <c r="B12" s="17">
        <v>33826</v>
      </c>
      <c r="C12" s="18">
        <v>32489</v>
      </c>
      <c r="D12" s="18">
        <v>19675</v>
      </c>
      <c r="E12" s="18">
        <v>4000</v>
      </c>
      <c r="F12" s="18">
        <v>0</v>
      </c>
      <c r="G12" s="18">
        <v>0</v>
      </c>
      <c r="H12" s="28">
        <v>38880.85</v>
      </c>
      <c r="I12" s="20">
        <f t="shared" si="1"/>
        <v>128870.85</v>
      </c>
      <c r="J12" s="43"/>
      <c r="K12" s="131">
        <v>8000</v>
      </c>
      <c r="L12" s="43"/>
      <c r="M12" s="17">
        <v>8000</v>
      </c>
      <c r="N12" s="18">
        <v>4059.12</v>
      </c>
      <c r="O12" s="18">
        <v>38880.85</v>
      </c>
      <c r="P12" s="18">
        <v>1014.78</v>
      </c>
      <c r="Q12" s="20">
        <f t="shared" si="2"/>
        <v>51954.75</v>
      </c>
      <c r="R12" s="21"/>
      <c r="S12" s="149">
        <f t="shared" si="3"/>
        <v>76916.100000000006</v>
      </c>
      <c r="T12" s="43"/>
      <c r="U12" s="19">
        <f t="shared" si="0"/>
        <v>45101.333333333328</v>
      </c>
      <c r="V12" s="18">
        <v>22550.666666666664</v>
      </c>
      <c r="W12" s="18">
        <v>43318.666666666672</v>
      </c>
      <c r="X12" s="22">
        <v>21659.33</v>
      </c>
    </row>
    <row r="13" spans="1:24" s="132" customFormat="1" ht="15" x14ac:dyDescent="0.25">
      <c r="A13" s="141" t="s">
        <v>796</v>
      </c>
      <c r="B13" s="17">
        <v>33826</v>
      </c>
      <c r="C13" s="18">
        <v>32489</v>
      </c>
      <c r="D13" s="18">
        <v>19675</v>
      </c>
      <c r="E13" s="18">
        <v>0</v>
      </c>
      <c r="F13" s="18">
        <v>0</v>
      </c>
      <c r="G13" s="18">
        <v>0</v>
      </c>
      <c r="H13" s="28">
        <v>36820.239999999998</v>
      </c>
      <c r="I13" s="20">
        <f t="shared" si="1"/>
        <v>122810.23999999999</v>
      </c>
      <c r="J13" s="43"/>
      <c r="K13" s="131">
        <v>8000</v>
      </c>
      <c r="L13" s="43"/>
      <c r="M13" s="17">
        <v>8000</v>
      </c>
      <c r="N13" s="18">
        <v>4059.12</v>
      </c>
      <c r="O13" s="18">
        <v>36820.239999999998</v>
      </c>
      <c r="P13" s="18">
        <v>1014.78</v>
      </c>
      <c r="Q13" s="20">
        <f t="shared" si="2"/>
        <v>49894.14</v>
      </c>
      <c r="R13" s="21"/>
      <c r="S13" s="149">
        <f t="shared" si="3"/>
        <v>72916.099999999991</v>
      </c>
      <c r="T13" s="43"/>
      <c r="U13" s="19">
        <f t="shared" si="0"/>
        <v>45101.333333333328</v>
      </c>
      <c r="V13" s="18">
        <v>22550.666666666664</v>
      </c>
      <c r="W13" s="18">
        <v>43318.666666666672</v>
      </c>
      <c r="X13" s="22">
        <v>21659.33</v>
      </c>
    </row>
    <row r="14" spans="1:24" s="132" customFormat="1" ht="15" x14ac:dyDescent="0.25">
      <c r="A14" s="141" t="s">
        <v>797</v>
      </c>
      <c r="B14" s="17">
        <v>33826</v>
      </c>
      <c r="C14" s="18">
        <v>32489</v>
      </c>
      <c r="D14" s="18">
        <v>19675</v>
      </c>
      <c r="E14" s="18">
        <v>0</v>
      </c>
      <c r="F14" s="18">
        <v>0</v>
      </c>
      <c r="G14" s="18">
        <v>0</v>
      </c>
      <c r="H14" s="28">
        <v>36820.239999999998</v>
      </c>
      <c r="I14" s="20">
        <f t="shared" si="1"/>
        <v>122810.23999999999</v>
      </c>
      <c r="J14" s="43"/>
      <c r="K14" s="131">
        <v>8000</v>
      </c>
      <c r="L14" s="43"/>
      <c r="M14" s="17">
        <v>8000</v>
      </c>
      <c r="N14" s="18">
        <v>4059.12</v>
      </c>
      <c r="O14" s="18">
        <v>36820.239999999998</v>
      </c>
      <c r="P14" s="18">
        <v>1014.78</v>
      </c>
      <c r="Q14" s="20">
        <f t="shared" si="2"/>
        <v>49894.14</v>
      </c>
      <c r="R14" s="21"/>
      <c r="S14" s="149">
        <f t="shared" si="3"/>
        <v>72916.099999999991</v>
      </c>
      <c r="T14" s="43"/>
      <c r="U14" s="19">
        <f t="shared" si="0"/>
        <v>45101.333333333328</v>
      </c>
      <c r="V14" s="18">
        <v>22550.666666666664</v>
      </c>
      <c r="W14" s="18">
        <v>43318.666666666672</v>
      </c>
      <c r="X14" s="22">
        <v>21659.33</v>
      </c>
    </row>
    <row r="15" spans="1:24" s="132" customFormat="1" ht="15" x14ac:dyDescent="0.25">
      <c r="A15" s="141" t="s">
        <v>798</v>
      </c>
      <c r="B15" s="17">
        <v>33826</v>
      </c>
      <c r="C15" s="18">
        <v>32489</v>
      </c>
      <c r="D15" s="18">
        <v>19675</v>
      </c>
      <c r="E15" s="18">
        <v>0</v>
      </c>
      <c r="F15" s="18">
        <v>0</v>
      </c>
      <c r="G15" s="18">
        <v>0</v>
      </c>
      <c r="H15" s="28">
        <v>36820.239999999998</v>
      </c>
      <c r="I15" s="20">
        <f t="shared" si="1"/>
        <v>122810.23999999999</v>
      </c>
      <c r="J15" s="43"/>
      <c r="K15" s="131">
        <v>8000</v>
      </c>
      <c r="L15" s="43"/>
      <c r="M15" s="17">
        <v>8000</v>
      </c>
      <c r="N15" s="18">
        <v>4059.12</v>
      </c>
      <c r="O15" s="18">
        <v>36820.239999999998</v>
      </c>
      <c r="P15" s="18">
        <v>1014.78</v>
      </c>
      <c r="Q15" s="20">
        <f t="shared" si="2"/>
        <v>49894.14</v>
      </c>
      <c r="R15" s="21"/>
      <c r="S15" s="149">
        <f t="shared" si="3"/>
        <v>72916.099999999991</v>
      </c>
      <c r="T15" s="43"/>
      <c r="U15" s="19">
        <f t="shared" si="0"/>
        <v>45101.333333333328</v>
      </c>
      <c r="V15" s="18">
        <v>22550.666666666664</v>
      </c>
      <c r="W15" s="18">
        <v>43318.666666666672</v>
      </c>
      <c r="X15" s="22">
        <v>21659.33</v>
      </c>
    </row>
    <row r="16" spans="1:24" s="132" customFormat="1" ht="15" x14ac:dyDescent="0.25">
      <c r="A16" s="141" t="s">
        <v>799</v>
      </c>
      <c r="B16" s="17">
        <v>33826</v>
      </c>
      <c r="C16" s="18">
        <v>32489</v>
      </c>
      <c r="D16" s="18">
        <v>19675</v>
      </c>
      <c r="E16" s="18">
        <v>0</v>
      </c>
      <c r="F16" s="18">
        <v>0</v>
      </c>
      <c r="G16" s="18">
        <v>0</v>
      </c>
      <c r="H16" s="28">
        <v>36820.239999999998</v>
      </c>
      <c r="I16" s="20">
        <f t="shared" si="1"/>
        <v>122810.23999999999</v>
      </c>
      <c r="J16" s="43"/>
      <c r="K16" s="131">
        <v>8000</v>
      </c>
      <c r="L16" s="43"/>
      <c r="M16" s="17">
        <v>8000</v>
      </c>
      <c r="N16" s="18">
        <v>4059.12</v>
      </c>
      <c r="O16" s="18">
        <v>36820.239999999998</v>
      </c>
      <c r="P16" s="18">
        <v>1014.78</v>
      </c>
      <c r="Q16" s="20">
        <f t="shared" si="2"/>
        <v>49894.14</v>
      </c>
      <c r="R16" s="21"/>
      <c r="S16" s="149">
        <f t="shared" si="3"/>
        <v>72916.099999999991</v>
      </c>
      <c r="T16" s="43"/>
      <c r="U16" s="19">
        <f t="shared" si="0"/>
        <v>45101.333333333328</v>
      </c>
      <c r="V16" s="18">
        <v>22550.666666666664</v>
      </c>
      <c r="W16" s="18">
        <v>43318.666666666672</v>
      </c>
      <c r="X16" s="22">
        <v>21659.33</v>
      </c>
    </row>
    <row r="17" spans="1:24" s="132" customFormat="1" ht="15" x14ac:dyDescent="0.25">
      <c r="A17" s="141" t="s">
        <v>800</v>
      </c>
      <c r="B17" s="17">
        <v>33826</v>
      </c>
      <c r="C17" s="18">
        <v>32489</v>
      </c>
      <c r="D17" s="18">
        <v>19675</v>
      </c>
      <c r="E17" s="18">
        <v>10000</v>
      </c>
      <c r="F17" s="18">
        <v>0</v>
      </c>
      <c r="G17" s="18">
        <v>0</v>
      </c>
      <c r="H17" s="28">
        <v>41971.759999999995</v>
      </c>
      <c r="I17" s="20">
        <f t="shared" si="1"/>
        <v>137961.76</v>
      </c>
      <c r="J17" s="43"/>
      <c r="K17" s="131">
        <v>8000</v>
      </c>
      <c r="L17" s="43"/>
      <c r="M17" s="17">
        <v>8000</v>
      </c>
      <c r="N17" s="18">
        <v>4059.12</v>
      </c>
      <c r="O17" s="18">
        <v>41971.759999999995</v>
      </c>
      <c r="P17" s="18">
        <v>1014.78</v>
      </c>
      <c r="Q17" s="20">
        <f t="shared" si="2"/>
        <v>55045.659999999989</v>
      </c>
      <c r="R17" s="21"/>
      <c r="S17" s="149">
        <f t="shared" si="3"/>
        <v>82916.10000000002</v>
      </c>
      <c r="T17" s="43"/>
      <c r="U17" s="19">
        <f t="shared" si="0"/>
        <v>45101.333333333328</v>
      </c>
      <c r="V17" s="18">
        <v>22550.666666666664</v>
      </c>
      <c r="W17" s="18">
        <v>43318.666666666672</v>
      </c>
      <c r="X17" s="22">
        <v>21659.33</v>
      </c>
    </row>
    <row r="18" spans="1:24" s="132" customFormat="1" ht="15" x14ac:dyDescent="0.25">
      <c r="A18" s="141" t="s">
        <v>801</v>
      </c>
      <c r="B18" s="17">
        <v>33826</v>
      </c>
      <c r="C18" s="18">
        <v>32489</v>
      </c>
      <c r="D18" s="18">
        <v>19675</v>
      </c>
      <c r="E18" s="18">
        <v>2663</v>
      </c>
      <c r="F18" s="18">
        <v>0</v>
      </c>
      <c r="G18" s="18">
        <v>0</v>
      </c>
      <c r="H18" s="28">
        <v>38192.089999999997</v>
      </c>
      <c r="I18" s="20">
        <f t="shared" si="1"/>
        <v>126845.09</v>
      </c>
      <c r="J18" s="43"/>
      <c r="K18" s="131">
        <v>8000</v>
      </c>
      <c r="L18" s="43"/>
      <c r="M18" s="17">
        <v>8000</v>
      </c>
      <c r="N18" s="18">
        <v>4059.12</v>
      </c>
      <c r="O18" s="18">
        <v>38192.089999999997</v>
      </c>
      <c r="P18" s="18">
        <v>1014.78</v>
      </c>
      <c r="Q18" s="20">
        <f t="shared" si="2"/>
        <v>51265.989999999991</v>
      </c>
      <c r="R18" s="21"/>
      <c r="S18" s="149">
        <f t="shared" si="3"/>
        <v>75579.100000000006</v>
      </c>
      <c r="T18" s="43"/>
      <c r="U18" s="19">
        <f t="shared" si="0"/>
        <v>45101.333333333328</v>
      </c>
      <c r="V18" s="18">
        <v>22550.666666666664</v>
      </c>
      <c r="W18" s="18">
        <v>43318.666666666672</v>
      </c>
      <c r="X18" s="22">
        <v>21659.33</v>
      </c>
    </row>
    <row r="19" spans="1:24" s="132" customFormat="1" ht="15" x14ac:dyDescent="0.25">
      <c r="A19" s="141" t="s">
        <v>802</v>
      </c>
      <c r="B19" s="17">
        <v>33826</v>
      </c>
      <c r="C19" s="18">
        <v>32489</v>
      </c>
      <c r="D19" s="18">
        <v>19675</v>
      </c>
      <c r="E19" s="18">
        <v>0</v>
      </c>
      <c r="F19" s="18">
        <v>0</v>
      </c>
      <c r="G19" s="18">
        <v>0</v>
      </c>
      <c r="H19" s="28">
        <v>36820.239999999998</v>
      </c>
      <c r="I19" s="20">
        <f t="shared" si="1"/>
        <v>122810.23999999999</v>
      </c>
      <c r="J19" s="43"/>
      <c r="K19" s="131">
        <v>8000</v>
      </c>
      <c r="L19" s="43"/>
      <c r="M19" s="17">
        <v>8000</v>
      </c>
      <c r="N19" s="18">
        <v>4059.12</v>
      </c>
      <c r="O19" s="18">
        <v>36820.239999999998</v>
      </c>
      <c r="P19" s="18">
        <v>1014.78</v>
      </c>
      <c r="Q19" s="20">
        <f t="shared" si="2"/>
        <v>49894.14</v>
      </c>
      <c r="R19" s="21"/>
      <c r="S19" s="149">
        <f t="shared" si="3"/>
        <v>72916.099999999991</v>
      </c>
      <c r="T19" s="43"/>
      <c r="U19" s="19">
        <f t="shared" si="0"/>
        <v>45101.333333333328</v>
      </c>
      <c r="V19" s="18">
        <v>22550.666666666664</v>
      </c>
      <c r="W19" s="18">
        <v>43318.666666666672</v>
      </c>
      <c r="X19" s="22">
        <v>21659.33</v>
      </c>
    </row>
    <row r="20" spans="1:24" s="132" customFormat="1" ht="15" x14ac:dyDescent="0.25">
      <c r="A20" s="141" t="s">
        <v>803</v>
      </c>
      <c r="B20" s="17">
        <v>33826</v>
      </c>
      <c r="C20" s="18">
        <v>32489</v>
      </c>
      <c r="D20" s="18">
        <v>19675</v>
      </c>
      <c r="E20" s="18">
        <v>0</v>
      </c>
      <c r="F20" s="18">
        <v>0</v>
      </c>
      <c r="G20" s="18">
        <v>0</v>
      </c>
      <c r="H20" s="28">
        <v>36820.239999999998</v>
      </c>
      <c r="I20" s="20">
        <f t="shared" si="1"/>
        <v>122810.23999999999</v>
      </c>
      <c r="J20" s="43"/>
      <c r="K20" s="131">
        <v>8000</v>
      </c>
      <c r="L20" s="43"/>
      <c r="M20" s="17">
        <v>8000</v>
      </c>
      <c r="N20" s="18">
        <v>4059.12</v>
      </c>
      <c r="O20" s="18">
        <v>36820.239999999998</v>
      </c>
      <c r="P20" s="18">
        <v>1014.78</v>
      </c>
      <c r="Q20" s="20">
        <f t="shared" si="2"/>
        <v>49894.14</v>
      </c>
      <c r="R20" s="21"/>
      <c r="S20" s="149">
        <f t="shared" si="3"/>
        <v>72916.099999999991</v>
      </c>
      <c r="T20" s="43"/>
      <c r="U20" s="19">
        <f t="shared" si="0"/>
        <v>45101.333333333328</v>
      </c>
      <c r="V20" s="18">
        <v>22550.666666666664</v>
      </c>
      <c r="W20" s="18">
        <v>43318.666666666672</v>
      </c>
      <c r="X20" s="22">
        <v>21659.33</v>
      </c>
    </row>
    <row r="21" spans="1:24" s="132" customFormat="1" ht="15" x14ac:dyDescent="0.25">
      <c r="A21" s="141" t="s">
        <v>804</v>
      </c>
      <c r="B21" s="17">
        <v>33826</v>
      </c>
      <c r="C21" s="18">
        <v>32489</v>
      </c>
      <c r="D21" s="18">
        <v>19675</v>
      </c>
      <c r="E21" s="18">
        <v>0</v>
      </c>
      <c r="F21" s="18">
        <v>42140</v>
      </c>
      <c r="G21" s="18">
        <v>0</v>
      </c>
      <c r="H21" s="28">
        <v>58528.73</v>
      </c>
      <c r="I21" s="20">
        <f t="shared" si="1"/>
        <v>186658.73</v>
      </c>
      <c r="J21" s="43"/>
      <c r="K21" s="131">
        <v>8000</v>
      </c>
      <c r="L21" s="43"/>
      <c r="M21" s="17">
        <v>8000</v>
      </c>
      <c r="N21" s="18">
        <v>4059.12</v>
      </c>
      <c r="O21" s="18">
        <v>58528.73</v>
      </c>
      <c r="P21" s="18">
        <v>1014.78</v>
      </c>
      <c r="Q21" s="20">
        <f t="shared" si="2"/>
        <v>71602.63</v>
      </c>
      <c r="R21" s="21"/>
      <c r="S21" s="149">
        <f t="shared" si="3"/>
        <v>115056.1</v>
      </c>
      <c r="T21" s="43"/>
      <c r="U21" s="19">
        <f t="shared" si="0"/>
        <v>45101.333333333328</v>
      </c>
      <c r="V21" s="18">
        <v>22550.666666666664</v>
      </c>
      <c r="W21" s="18">
        <v>43318.666666666672</v>
      </c>
      <c r="X21" s="22">
        <v>21659.33</v>
      </c>
    </row>
    <row r="22" spans="1:24" s="132" customFormat="1" ht="15" x14ac:dyDescent="0.25">
      <c r="A22" s="141" t="s">
        <v>805</v>
      </c>
      <c r="B22" s="17">
        <v>33826</v>
      </c>
      <c r="C22" s="18">
        <v>32489</v>
      </c>
      <c r="D22" s="18">
        <v>19675</v>
      </c>
      <c r="E22" s="18">
        <v>0</v>
      </c>
      <c r="F22" s="18">
        <v>0</v>
      </c>
      <c r="G22" s="18">
        <v>0</v>
      </c>
      <c r="H22" s="28">
        <v>36820.239999999998</v>
      </c>
      <c r="I22" s="20">
        <f t="shared" si="1"/>
        <v>122810.23999999999</v>
      </c>
      <c r="J22" s="43"/>
      <c r="K22" s="131">
        <v>8000</v>
      </c>
      <c r="L22" s="43"/>
      <c r="M22" s="17">
        <v>8000</v>
      </c>
      <c r="N22" s="18">
        <v>4059.12</v>
      </c>
      <c r="O22" s="18">
        <v>36820.239999999998</v>
      </c>
      <c r="P22" s="18">
        <v>1014.78</v>
      </c>
      <c r="Q22" s="20">
        <f t="shared" si="2"/>
        <v>49894.14</v>
      </c>
      <c r="R22" s="21"/>
      <c r="S22" s="149">
        <f t="shared" si="3"/>
        <v>72916.099999999991</v>
      </c>
      <c r="T22" s="43"/>
      <c r="U22" s="19">
        <f t="shared" si="0"/>
        <v>45101.333333333328</v>
      </c>
      <c r="V22" s="18">
        <v>22550.666666666664</v>
      </c>
      <c r="W22" s="18">
        <v>43318.666666666672</v>
      </c>
      <c r="X22" s="22">
        <v>21659.33</v>
      </c>
    </row>
    <row r="23" spans="1:24" s="132" customFormat="1" ht="15" x14ac:dyDescent="0.25">
      <c r="A23" s="141" t="s">
        <v>806</v>
      </c>
      <c r="B23" s="17">
        <v>33826</v>
      </c>
      <c r="C23" s="18">
        <v>32489</v>
      </c>
      <c r="D23" s="18">
        <v>19675</v>
      </c>
      <c r="E23" s="18">
        <v>2663</v>
      </c>
      <c r="F23" s="18">
        <v>0</v>
      </c>
      <c r="G23" s="18">
        <v>0</v>
      </c>
      <c r="H23" s="28">
        <v>38192.089999999997</v>
      </c>
      <c r="I23" s="20">
        <f t="shared" si="1"/>
        <v>126845.09</v>
      </c>
      <c r="J23" s="43"/>
      <c r="K23" s="131">
        <v>8000</v>
      </c>
      <c r="L23" s="43"/>
      <c r="M23" s="17">
        <v>8000</v>
      </c>
      <c r="N23" s="18">
        <v>4059.12</v>
      </c>
      <c r="O23" s="18">
        <v>38192.089999999997</v>
      </c>
      <c r="P23" s="18">
        <v>1014.78</v>
      </c>
      <c r="Q23" s="20">
        <f t="shared" si="2"/>
        <v>51265.989999999991</v>
      </c>
      <c r="R23" s="21"/>
      <c r="S23" s="149">
        <f t="shared" si="3"/>
        <v>75579.100000000006</v>
      </c>
      <c r="T23" s="43"/>
      <c r="U23" s="19">
        <f t="shared" si="0"/>
        <v>45101.333333333328</v>
      </c>
      <c r="V23" s="18">
        <v>22550.666666666664</v>
      </c>
      <c r="W23" s="18">
        <v>43318.666666666672</v>
      </c>
      <c r="X23" s="22">
        <v>21659.33</v>
      </c>
    </row>
    <row r="24" spans="1:24" s="132" customFormat="1" ht="15" x14ac:dyDescent="0.25">
      <c r="A24" s="141" t="s">
        <v>807</v>
      </c>
      <c r="B24" s="17">
        <v>33826</v>
      </c>
      <c r="C24" s="18">
        <v>32489</v>
      </c>
      <c r="D24" s="18">
        <v>19675</v>
      </c>
      <c r="E24" s="18">
        <v>0</v>
      </c>
      <c r="F24" s="18">
        <v>0</v>
      </c>
      <c r="G24" s="18">
        <v>0</v>
      </c>
      <c r="H24" s="28">
        <v>36820.239999999998</v>
      </c>
      <c r="I24" s="20">
        <f t="shared" si="1"/>
        <v>122810.23999999999</v>
      </c>
      <c r="J24" s="43"/>
      <c r="K24" s="131">
        <v>8000</v>
      </c>
      <c r="L24" s="43"/>
      <c r="M24" s="17">
        <v>8000</v>
      </c>
      <c r="N24" s="18">
        <v>4059.12</v>
      </c>
      <c r="O24" s="18">
        <v>36820.239999999998</v>
      </c>
      <c r="P24" s="18">
        <v>1014.78</v>
      </c>
      <c r="Q24" s="20">
        <f t="shared" si="2"/>
        <v>49894.14</v>
      </c>
      <c r="R24" s="21"/>
      <c r="S24" s="149">
        <f t="shared" si="3"/>
        <v>72916.099999999991</v>
      </c>
      <c r="T24" s="43"/>
      <c r="U24" s="19">
        <f t="shared" si="0"/>
        <v>45101.333333333328</v>
      </c>
      <c r="V24" s="18">
        <v>22550.666666666664</v>
      </c>
      <c r="W24" s="18">
        <v>43318.666666666672</v>
      </c>
      <c r="X24" s="22">
        <v>21659.33</v>
      </c>
    </row>
    <row r="25" spans="1:24" s="132" customFormat="1" ht="15" x14ac:dyDescent="0.25">
      <c r="A25" s="141" t="s">
        <v>808</v>
      </c>
      <c r="B25" s="17">
        <v>33826</v>
      </c>
      <c r="C25" s="18">
        <v>32489</v>
      </c>
      <c r="D25" s="18">
        <v>19675</v>
      </c>
      <c r="E25" s="18">
        <v>0</v>
      </c>
      <c r="F25" s="18">
        <v>0</v>
      </c>
      <c r="G25" s="18">
        <v>13020</v>
      </c>
      <c r="H25" s="28">
        <v>43527.519999999997</v>
      </c>
      <c r="I25" s="20">
        <f t="shared" si="1"/>
        <v>142537.51999999999</v>
      </c>
      <c r="J25" s="43"/>
      <c r="K25" s="131">
        <v>8000</v>
      </c>
      <c r="L25" s="43"/>
      <c r="M25" s="17">
        <v>8000</v>
      </c>
      <c r="N25" s="18">
        <v>4059.12</v>
      </c>
      <c r="O25" s="18">
        <v>43527.519999999997</v>
      </c>
      <c r="P25" s="18">
        <v>1014.78</v>
      </c>
      <c r="Q25" s="20">
        <f t="shared" si="2"/>
        <v>56601.42</v>
      </c>
      <c r="R25" s="21"/>
      <c r="S25" s="149">
        <f t="shared" si="3"/>
        <v>85936.099999999991</v>
      </c>
      <c r="T25" s="43"/>
      <c r="U25" s="19">
        <f t="shared" si="0"/>
        <v>45101.333333333328</v>
      </c>
      <c r="V25" s="18">
        <v>22550.666666666664</v>
      </c>
      <c r="W25" s="18">
        <v>43318.666666666672</v>
      </c>
      <c r="X25" s="22">
        <v>21659.33</v>
      </c>
    </row>
    <row r="26" spans="1:24" s="132" customFormat="1" ht="15" x14ac:dyDescent="0.25">
      <c r="A26" s="141" t="s">
        <v>809</v>
      </c>
      <c r="B26" s="17">
        <v>33826</v>
      </c>
      <c r="C26" s="18">
        <v>32489</v>
      </c>
      <c r="D26" s="18">
        <v>19675</v>
      </c>
      <c r="E26" s="18">
        <v>0</v>
      </c>
      <c r="F26" s="18">
        <v>0</v>
      </c>
      <c r="G26" s="18">
        <v>9300</v>
      </c>
      <c r="H26" s="28">
        <v>41611.15</v>
      </c>
      <c r="I26" s="20">
        <f t="shared" si="1"/>
        <v>136901.15</v>
      </c>
      <c r="J26" s="43"/>
      <c r="K26" s="131">
        <v>8000</v>
      </c>
      <c r="L26" s="43"/>
      <c r="M26" s="17">
        <v>8000</v>
      </c>
      <c r="N26" s="18">
        <v>4059.12</v>
      </c>
      <c r="O26" s="18">
        <v>41611.15</v>
      </c>
      <c r="P26" s="18">
        <v>1014.78</v>
      </c>
      <c r="Q26" s="20">
        <f t="shared" si="2"/>
        <v>54685.05</v>
      </c>
      <c r="R26" s="21"/>
      <c r="S26" s="149">
        <f t="shared" si="3"/>
        <v>82216.099999999991</v>
      </c>
      <c r="T26" s="43"/>
      <c r="U26" s="19">
        <f t="shared" si="0"/>
        <v>45101.333333333328</v>
      </c>
      <c r="V26" s="18">
        <v>22550.666666666664</v>
      </c>
      <c r="W26" s="18">
        <v>43318.666666666672</v>
      </c>
      <c r="X26" s="22">
        <v>21659.33</v>
      </c>
    </row>
    <row r="27" spans="1:24" s="132" customFormat="1" ht="15" x14ac:dyDescent="0.25">
      <c r="A27" s="141" t="s">
        <v>810</v>
      </c>
      <c r="B27" s="17">
        <v>33826</v>
      </c>
      <c r="C27" s="18">
        <v>32489</v>
      </c>
      <c r="D27" s="18">
        <v>19675</v>
      </c>
      <c r="E27" s="18">
        <v>0</v>
      </c>
      <c r="F27" s="18">
        <v>0</v>
      </c>
      <c r="G27" s="18">
        <v>0</v>
      </c>
      <c r="H27" s="28">
        <v>36820.239999999998</v>
      </c>
      <c r="I27" s="20">
        <f t="shared" si="1"/>
        <v>122810.23999999999</v>
      </c>
      <c r="J27" s="43"/>
      <c r="K27" s="131">
        <v>8000</v>
      </c>
      <c r="L27" s="43"/>
      <c r="M27" s="17">
        <v>8000</v>
      </c>
      <c r="N27" s="18">
        <v>4059.12</v>
      </c>
      <c r="O27" s="18">
        <v>36820.239999999998</v>
      </c>
      <c r="P27" s="18">
        <v>1014.78</v>
      </c>
      <c r="Q27" s="20">
        <f t="shared" si="2"/>
        <v>49894.14</v>
      </c>
      <c r="R27" s="21"/>
      <c r="S27" s="149">
        <f t="shared" si="3"/>
        <v>72916.099999999991</v>
      </c>
      <c r="T27" s="43"/>
      <c r="U27" s="19">
        <f t="shared" si="0"/>
        <v>45101.333333333328</v>
      </c>
      <c r="V27" s="18">
        <v>22550.666666666664</v>
      </c>
      <c r="W27" s="18">
        <v>43318.666666666672</v>
      </c>
      <c r="X27" s="22">
        <v>21659.33</v>
      </c>
    </row>
    <row r="28" spans="1:24" s="132" customFormat="1" ht="15" x14ac:dyDescent="0.25">
      <c r="A28" s="141" t="s">
        <v>828</v>
      </c>
      <c r="B28" s="17">
        <v>33826</v>
      </c>
      <c r="C28" s="18">
        <v>32489</v>
      </c>
      <c r="D28" s="18">
        <v>19675</v>
      </c>
      <c r="E28" s="18">
        <v>0</v>
      </c>
      <c r="F28" s="18">
        <v>0</v>
      </c>
      <c r="G28" s="18">
        <v>0</v>
      </c>
      <c r="H28" s="28">
        <v>36820.239999999998</v>
      </c>
      <c r="I28" s="20">
        <f t="shared" si="1"/>
        <v>122810.23999999999</v>
      </c>
      <c r="J28" s="43"/>
      <c r="K28" s="131">
        <v>8000</v>
      </c>
      <c r="L28" s="43"/>
      <c r="M28" s="17">
        <v>8000</v>
      </c>
      <c r="N28" s="18">
        <v>2706.08</v>
      </c>
      <c r="O28" s="18">
        <v>36820.239999999998</v>
      </c>
      <c r="P28" s="18">
        <v>1014.78</v>
      </c>
      <c r="Q28" s="20">
        <f t="shared" si="2"/>
        <v>48541.1</v>
      </c>
      <c r="R28" s="21"/>
      <c r="S28" s="149">
        <f t="shared" si="3"/>
        <v>74269.139999999985</v>
      </c>
      <c r="T28" s="43"/>
      <c r="U28" s="19">
        <f t="shared" si="0"/>
        <v>45101.333333333328</v>
      </c>
      <c r="V28" s="18">
        <v>22550.666666666664</v>
      </c>
      <c r="W28" s="18">
        <v>43318.666666666672</v>
      </c>
      <c r="X28" s="22">
        <v>21659.33</v>
      </c>
    </row>
    <row r="29" spans="1:24" s="132" customFormat="1" ht="15" x14ac:dyDescent="0.25">
      <c r="A29" s="141" t="s">
        <v>811</v>
      </c>
      <c r="B29" s="17">
        <v>33826</v>
      </c>
      <c r="C29" s="18">
        <v>32489</v>
      </c>
      <c r="D29" s="18">
        <v>19675</v>
      </c>
      <c r="E29" s="18">
        <v>0</v>
      </c>
      <c r="F29" s="18">
        <v>30100</v>
      </c>
      <c r="G29" s="18">
        <v>0</v>
      </c>
      <c r="H29" s="28">
        <v>52326.299999999996</v>
      </c>
      <c r="I29" s="20">
        <f t="shared" si="1"/>
        <v>168416.3</v>
      </c>
      <c r="J29" s="43"/>
      <c r="K29" s="131">
        <v>8000</v>
      </c>
      <c r="L29" s="43"/>
      <c r="M29" s="17">
        <v>8000</v>
      </c>
      <c r="N29" s="18">
        <v>4059.12</v>
      </c>
      <c r="O29" s="18">
        <v>52326.299999999996</v>
      </c>
      <c r="P29" s="18">
        <v>1014.78</v>
      </c>
      <c r="Q29" s="20">
        <f t="shared" si="2"/>
        <v>65400.2</v>
      </c>
      <c r="R29" s="21"/>
      <c r="S29" s="149">
        <f t="shared" si="3"/>
        <v>103016.09999999999</v>
      </c>
      <c r="T29" s="43"/>
      <c r="U29" s="19">
        <f t="shared" si="0"/>
        <v>45101.333333333328</v>
      </c>
      <c r="V29" s="18">
        <v>22550.666666666664</v>
      </c>
      <c r="W29" s="18">
        <v>43318.666666666672</v>
      </c>
      <c r="X29" s="22">
        <v>21659.33</v>
      </c>
    </row>
    <row r="30" spans="1:24" s="132" customFormat="1" ht="15" x14ac:dyDescent="0.25">
      <c r="A30" s="141" t="s">
        <v>812</v>
      </c>
      <c r="B30" s="17">
        <v>33826</v>
      </c>
      <c r="C30" s="18">
        <v>32489</v>
      </c>
      <c r="D30" s="18">
        <v>19675</v>
      </c>
      <c r="E30" s="18">
        <v>0</v>
      </c>
      <c r="F30" s="18">
        <v>0</v>
      </c>
      <c r="G30" s="18">
        <v>0</v>
      </c>
      <c r="H30" s="28">
        <v>36820.239999999998</v>
      </c>
      <c r="I30" s="20">
        <f t="shared" si="1"/>
        <v>122810.23999999999</v>
      </c>
      <c r="J30" s="43"/>
      <c r="K30" s="131">
        <v>8000</v>
      </c>
      <c r="L30" s="43"/>
      <c r="M30" s="17">
        <v>8000</v>
      </c>
      <c r="N30" s="18">
        <v>4059.12</v>
      </c>
      <c r="O30" s="18">
        <v>36820.239999999998</v>
      </c>
      <c r="P30" s="18">
        <v>1014.78</v>
      </c>
      <c r="Q30" s="20">
        <f t="shared" si="2"/>
        <v>49894.14</v>
      </c>
      <c r="R30" s="21"/>
      <c r="S30" s="149">
        <f t="shared" si="3"/>
        <v>72916.099999999991</v>
      </c>
      <c r="T30" s="43"/>
      <c r="U30" s="19">
        <f t="shared" si="0"/>
        <v>45101.333333333328</v>
      </c>
      <c r="V30" s="18">
        <v>22550.666666666664</v>
      </c>
      <c r="W30" s="18">
        <v>43318.666666666672</v>
      </c>
      <c r="X30" s="22">
        <v>21659.33</v>
      </c>
    </row>
    <row r="31" spans="1:24" s="132" customFormat="1" ht="15" x14ac:dyDescent="0.25">
      <c r="A31" s="141" t="s">
        <v>813</v>
      </c>
      <c r="B31" s="17">
        <v>33826</v>
      </c>
      <c r="C31" s="18">
        <v>32489</v>
      </c>
      <c r="D31" s="18">
        <v>19675</v>
      </c>
      <c r="E31" s="18">
        <v>0</v>
      </c>
      <c r="F31" s="18">
        <v>0</v>
      </c>
      <c r="G31" s="18">
        <v>0</v>
      </c>
      <c r="H31" s="28">
        <v>36820.239999999998</v>
      </c>
      <c r="I31" s="20">
        <f t="shared" si="1"/>
        <v>122810.23999999999</v>
      </c>
      <c r="J31" s="43"/>
      <c r="K31" s="131">
        <v>8000</v>
      </c>
      <c r="L31" s="43"/>
      <c r="M31" s="17">
        <v>8000</v>
      </c>
      <c r="N31" s="18">
        <v>4059.12</v>
      </c>
      <c r="O31" s="18">
        <v>36820.239999999998</v>
      </c>
      <c r="P31" s="18">
        <v>1014.78</v>
      </c>
      <c r="Q31" s="20">
        <f t="shared" si="2"/>
        <v>49894.14</v>
      </c>
      <c r="R31" s="21"/>
      <c r="S31" s="149">
        <f t="shared" si="3"/>
        <v>72916.099999999991</v>
      </c>
      <c r="T31" s="43"/>
      <c r="U31" s="19">
        <f t="shared" si="0"/>
        <v>45101.333333333328</v>
      </c>
      <c r="V31" s="18">
        <v>22550.666666666664</v>
      </c>
      <c r="W31" s="18">
        <v>43318.666666666672</v>
      </c>
      <c r="X31" s="22">
        <v>21659.33</v>
      </c>
    </row>
    <row r="32" spans="1:24" s="132" customFormat="1" ht="15" x14ac:dyDescent="0.25">
      <c r="A32" s="141" t="s">
        <v>814</v>
      </c>
      <c r="B32" s="17">
        <v>33826</v>
      </c>
      <c r="C32" s="18">
        <v>32489</v>
      </c>
      <c r="D32" s="18">
        <v>19675</v>
      </c>
      <c r="E32" s="18">
        <v>2663</v>
      </c>
      <c r="F32" s="18">
        <v>0</v>
      </c>
      <c r="G32" s="18">
        <v>0</v>
      </c>
      <c r="H32" s="28">
        <v>38192.089999999997</v>
      </c>
      <c r="I32" s="20">
        <f t="shared" si="1"/>
        <v>126845.09</v>
      </c>
      <c r="J32" s="43"/>
      <c r="K32" s="131">
        <v>8000</v>
      </c>
      <c r="L32" s="43"/>
      <c r="M32" s="17">
        <v>8000</v>
      </c>
      <c r="N32" s="18">
        <v>4059.12</v>
      </c>
      <c r="O32" s="18">
        <v>38192.089999999997</v>
      </c>
      <c r="P32" s="18">
        <v>1014.78</v>
      </c>
      <c r="Q32" s="20">
        <f t="shared" si="2"/>
        <v>51265.989999999991</v>
      </c>
      <c r="R32" s="21"/>
      <c r="S32" s="149">
        <f t="shared" si="3"/>
        <v>75579.100000000006</v>
      </c>
      <c r="T32" s="43"/>
      <c r="U32" s="19">
        <f t="shared" si="0"/>
        <v>45101.333333333328</v>
      </c>
      <c r="V32" s="18">
        <v>22550.666666666664</v>
      </c>
      <c r="W32" s="18">
        <v>43318.666666666672</v>
      </c>
      <c r="X32" s="22">
        <v>21659.33</v>
      </c>
    </row>
    <row r="33" spans="1:24" s="132" customFormat="1" ht="15" x14ac:dyDescent="0.25">
      <c r="A33" s="141" t="s">
        <v>815</v>
      </c>
      <c r="B33" s="17">
        <v>33826</v>
      </c>
      <c r="C33" s="18">
        <v>32489</v>
      </c>
      <c r="D33" s="18">
        <v>19675</v>
      </c>
      <c r="E33" s="18">
        <v>2663</v>
      </c>
      <c r="F33" s="18">
        <v>0</v>
      </c>
      <c r="G33" s="18">
        <v>0</v>
      </c>
      <c r="H33" s="28">
        <v>38192.089999999997</v>
      </c>
      <c r="I33" s="20">
        <f t="shared" si="1"/>
        <v>126845.09</v>
      </c>
      <c r="J33" s="43"/>
      <c r="K33" s="131">
        <v>8000</v>
      </c>
      <c r="L33" s="43"/>
      <c r="M33" s="17">
        <v>8000</v>
      </c>
      <c r="N33" s="18">
        <v>4059.12</v>
      </c>
      <c r="O33" s="18">
        <v>38192.089999999997</v>
      </c>
      <c r="P33" s="18">
        <v>1014.78</v>
      </c>
      <c r="Q33" s="20">
        <f t="shared" si="2"/>
        <v>51265.989999999991</v>
      </c>
      <c r="R33" s="21"/>
      <c r="S33" s="149">
        <f t="shared" si="3"/>
        <v>75579.100000000006</v>
      </c>
      <c r="T33" s="43"/>
      <c r="U33" s="19">
        <f t="shared" si="0"/>
        <v>45101.333333333328</v>
      </c>
      <c r="V33" s="18">
        <v>22550.666666666664</v>
      </c>
      <c r="W33" s="18">
        <v>43318.666666666672</v>
      </c>
      <c r="X33" s="22">
        <v>21659.33</v>
      </c>
    </row>
    <row r="34" spans="1:24" s="132" customFormat="1" ht="15" x14ac:dyDescent="0.25">
      <c r="A34" s="141" t="s">
        <v>816</v>
      </c>
      <c r="B34" s="17">
        <v>33826</v>
      </c>
      <c r="C34" s="18">
        <v>32489</v>
      </c>
      <c r="D34" s="18">
        <v>19675</v>
      </c>
      <c r="E34" s="18">
        <v>4000</v>
      </c>
      <c r="F34" s="18">
        <v>0</v>
      </c>
      <c r="G34" s="18">
        <v>0</v>
      </c>
      <c r="H34" s="28">
        <v>38880.85</v>
      </c>
      <c r="I34" s="20">
        <f t="shared" si="1"/>
        <v>128870.85</v>
      </c>
      <c r="J34" s="43"/>
      <c r="K34" s="131">
        <v>8000</v>
      </c>
      <c r="L34" s="43"/>
      <c r="M34" s="17">
        <v>8000</v>
      </c>
      <c r="N34" s="18">
        <v>4059.12</v>
      </c>
      <c r="O34" s="18">
        <v>38880.85</v>
      </c>
      <c r="P34" s="18">
        <v>1014.78</v>
      </c>
      <c r="Q34" s="20">
        <f t="shared" si="2"/>
        <v>51954.75</v>
      </c>
      <c r="R34" s="21"/>
      <c r="S34" s="149">
        <f t="shared" si="3"/>
        <v>76916.100000000006</v>
      </c>
      <c r="T34" s="43"/>
      <c r="U34" s="19">
        <f t="shared" si="0"/>
        <v>45101.333333333328</v>
      </c>
      <c r="V34" s="18">
        <v>22550.666666666664</v>
      </c>
      <c r="W34" s="18">
        <v>43318.666666666672</v>
      </c>
      <c r="X34" s="22">
        <v>21659.33</v>
      </c>
    </row>
    <row r="35" spans="1:24" s="132" customFormat="1" ht="15" x14ac:dyDescent="0.25">
      <c r="A35" s="141" t="s">
        <v>817</v>
      </c>
      <c r="B35" s="17">
        <v>33826</v>
      </c>
      <c r="C35" s="18">
        <v>32489</v>
      </c>
      <c r="D35" s="18">
        <v>19675</v>
      </c>
      <c r="E35" s="18">
        <v>0</v>
      </c>
      <c r="F35" s="18">
        <v>0</v>
      </c>
      <c r="G35" s="18">
        <v>0</v>
      </c>
      <c r="H35" s="28">
        <v>36820.239999999998</v>
      </c>
      <c r="I35" s="20">
        <f t="shared" si="1"/>
        <v>122810.23999999999</v>
      </c>
      <c r="J35" s="43"/>
      <c r="K35" s="131">
        <v>8000</v>
      </c>
      <c r="L35" s="43"/>
      <c r="M35" s="17">
        <v>8000</v>
      </c>
      <c r="N35" s="18">
        <v>4059.12</v>
      </c>
      <c r="O35" s="18">
        <v>36820.239999999998</v>
      </c>
      <c r="P35" s="18">
        <v>1014.78</v>
      </c>
      <c r="Q35" s="20">
        <f t="shared" si="2"/>
        <v>49894.14</v>
      </c>
      <c r="R35" s="21"/>
      <c r="S35" s="149">
        <f t="shared" si="3"/>
        <v>72916.099999999991</v>
      </c>
      <c r="T35" s="43"/>
      <c r="U35" s="19">
        <f t="shared" si="0"/>
        <v>45101.333333333328</v>
      </c>
      <c r="V35" s="18">
        <v>22550.666666666664</v>
      </c>
      <c r="W35" s="18">
        <v>43318.666666666672</v>
      </c>
      <c r="X35" s="22">
        <v>21659.33</v>
      </c>
    </row>
    <row r="36" spans="1:24" s="132" customFormat="1" ht="15" x14ac:dyDescent="0.25">
      <c r="A36" s="141" t="s">
        <v>818</v>
      </c>
      <c r="B36" s="17">
        <v>33826</v>
      </c>
      <c r="C36" s="18">
        <v>32489</v>
      </c>
      <c r="D36" s="18">
        <v>19675</v>
      </c>
      <c r="E36" s="18">
        <v>0</v>
      </c>
      <c r="F36" s="18">
        <v>6020</v>
      </c>
      <c r="G36" s="18">
        <v>0</v>
      </c>
      <c r="H36" s="28">
        <v>39921.449999999997</v>
      </c>
      <c r="I36" s="20">
        <f t="shared" si="1"/>
        <v>131931.45000000001</v>
      </c>
      <c r="J36" s="43"/>
      <c r="K36" s="131">
        <v>8000</v>
      </c>
      <c r="L36" s="43"/>
      <c r="M36" s="17">
        <v>8000</v>
      </c>
      <c r="N36" s="18">
        <v>4059.12</v>
      </c>
      <c r="O36" s="18">
        <v>39921.449999999997</v>
      </c>
      <c r="P36" s="18">
        <v>1014.78</v>
      </c>
      <c r="Q36" s="20">
        <f t="shared" si="2"/>
        <v>52995.349999999991</v>
      </c>
      <c r="R36" s="21"/>
      <c r="S36" s="149">
        <f t="shared" si="3"/>
        <v>78936.10000000002</v>
      </c>
      <c r="T36" s="43"/>
      <c r="U36" s="19">
        <f t="shared" si="0"/>
        <v>45101.333333333328</v>
      </c>
      <c r="V36" s="18">
        <v>22550.666666666664</v>
      </c>
      <c r="W36" s="18">
        <v>43318.666666666672</v>
      </c>
      <c r="X36" s="22">
        <v>21659.33</v>
      </c>
    </row>
    <row r="37" spans="1:24" s="132" customFormat="1" ht="15" x14ac:dyDescent="0.25">
      <c r="A37" s="141" t="s">
        <v>819</v>
      </c>
      <c r="B37" s="17">
        <v>33826</v>
      </c>
      <c r="C37" s="18">
        <v>32489</v>
      </c>
      <c r="D37" s="18">
        <v>19675</v>
      </c>
      <c r="E37" s="18">
        <v>0</v>
      </c>
      <c r="F37" s="18">
        <v>0</v>
      </c>
      <c r="G37" s="18">
        <v>1860</v>
      </c>
      <c r="H37" s="28">
        <v>37778.42</v>
      </c>
      <c r="I37" s="20">
        <f t="shared" si="1"/>
        <v>125628.42</v>
      </c>
      <c r="J37" s="43"/>
      <c r="K37" s="131">
        <v>8000</v>
      </c>
      <c r="L37" s="43"/>
      <c r="M37" s="17">
        <v>8000</v>
      </c>
      <c r="N37" s="18">
        <v>4059.12</v>
      </c>
      <c r="O37" s="18">
        <v>37778.42</v>
      </c>
      <c r="P37" s="18">
        <v>1014.78</v>
      </c>
      <c r="Q37" s="20">
        <f t="shared" si="2"/>
        <v>50852.319999999992</v>
      </c>
      <c r="R37" s="21"/>
      <c r="S37" s="149">
        <f t="shared" si="3"/>
        <v>74776.100000000006</v>
      </c>
      <c r="T37" s="43"/>
      <c r="U37" s="19">
        <f t="shared" si="0"/>
        <v>45101.333333333328</v>
      </c>
      <c r="V37" s="18">
        <v>22550.666666666664</v>
      </c>
      <c r="W37" s="18">
        <v>43318.666666666672</v>
      </c>
      <c r="X37" s="22">
        <v>21659.33</v>
      </c>
    </row>
    <row r="38" spans="1:24" s="132" customFormat="1" ht="15.75" thickBot="1" x14ac:dyDescent="0.3">
      <c r="A38" s="144" t="s">
        <v>820</v>
      </c>
      <c r="B38" s="47">
        <v>33826</v>
      </c>
      <c r="C38" s="45">
        <v>32489</v>
      </c>
      <c r="D38" s="45">
        <v>19675</v>
      </c>
      <c r="E38" s="45">
        <v>0</v>
      </c>
      <c r="F38" s="45">
        <v>0</v>
      </c>
      <c r="G38" s="45">
        <v>0</v>
      </c>
      <c r="H38" s="48">
        <v>36820.239999999998</v>
      </c>
      <c r="I38" s="49">
        <f t="shared" si="1"/>
        <v>122810.23999999999</v>
      </c>
      <c r="J38" s="43"/>
      <c r="K38" s="145">
        <v>8000</v>
      </c>
      <c r="L38" s="43"/>
      <c r="M38" s="50">
        <v>8000</v>
      </c>
      <c r="N38" s="45">
        <v>4059.12</v>
      </c>
      <c r="O38" s="45">
        <v>36820.239999999998</v>
      </c>
      <c r="P38" s="45">
        <v>1014.78</v>
      </c>
      <c r="Q38" s="49">
        <f t="shared" si="2"/>
        <v>49894.14</v>
      </c>
      <c r="R38" s="21"/>
      <c r="S38" s="150">
        <f t="shared" si="3"/>
        <v>72916.099999999991</v>
      </c>
      <c r="T38" s="43"/>
      <c r="U38" s="50">
        <f t="shared" si="0"/>
        <v>45101.333333333328</v>
      </c>
      <c r="V38" s="45">
        <v>22550.666666666664</v>
      </c>
      <c r="W38" s="45">
        <v>43318.666666666672</v>
      </c>
      <c r="X38" s="46">
        <v>21659.33</v>
      </c>
    </row>
    <row r="39" spans="1:24" s="24" customFormat="1" ht="14.25" customHeight="1" thickTop="1" x14ac:dyDescent="0.15">
      <c r="A39" s="23"/>
      <c r="B39" s="133"/>
      <c r="C39" s="133"/>
      <c r="D39" s="133"/>
      <c r="E39" s="133"/>
      <c r="F39" s="133"/>
      <c r="G39" s="133"/>
      <c r="H39" s="133"/>
      <c r="I39" s="133"/>
      <c r="J39" s="133"/>
      <c r="K39" s="146"/>
      <c r="L39" s="133"/>
      <c r="M39" s="133"/>
      <c r="N39" s="133"/>
      <c r="O39" s="133"/>
      <c r="P39" s="133"/>
      <c r="Q39" s="133"/>
      <c r="R39" s="133"/>
      <c r="S39" s="146"/>
      <c r="T39" s="133"/>
      <c r="U39" s="133"/>
      <c r="V39" s="133"/>
      <c r="W39" s="134"/>
      <c r="X39" s="134"/>
    </row>
    <row r="40" spans="1:24" s="24" customFormat="1" ht="14.25" customHeight="1" x14ac:dyDescent="0.15">
      <c r="A40" s="23" t="s">
        <v>835</v>
      </c>
      <c r="B40" s="133"/>
      <c r="C40" s="133"/>
      <c r="D40" s="133"/>
      <c r="E40" s="133"/>
      <c r="F40" s="133"/>
      <c r="G40" s="133"/>
      <c r="H40" s="133"/>
      <c r="I40" s="133"/>
      <c r="J40" s="133"/>
      <c r="K40" s="154"/>
      <c r="L40" s="133"/>
      <c r="M40" s="133"/>
      <c r="N40" s="133"/>
      <c r="O40" s="133"/>
      <c r="P40" s="133"/>
      <c r="Q40" s="133"/>
      <c r="R40" s="133"/>
      <c r="S40" s="154"/>
      <c r="T40" s="133"/>
      <c r="U40" s="133"/>
      <c r="V40" s="133"/>
      <c r="W40" s="134"/>
      <c r="X40" s="134"/>
    </row>
    <row r="41" spans="1:24" s="24" customFormat="1" ht="9" x14ac:dyDescent="0.15">
      <c r="A41" s="23" t="s">
        <v>4</v>
      </c>
      <c r="B41" s="24" t="s">
        <v>6</v>
      </c>
      <c r="I41" s="135"/>
      <c r="J41" s="135"/>
      <c r="K41" s="135"/>
      <c r="L41" s="135"/>
      <c r="M41" s="24" t="s">
        <v>6</v>
      </c>
      <c r="Q41" s="135"/>
      <c r="R41" s="135"/>
      <c r="S41" s="135"/>
      <c r="T41" s="135"/>
    </row>
    <row r="42" spans="1:24" s="24" customFormat="1" ht="9" x14ac:dyDescent="0.15">
      <c r="A42" s="136" t="s">
        <v>3</v>
      </c>
      <c r="B42" s="163" t="s">
        <v>821</v>
      </c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</row>
    <row r="43" spans="1:24" s="24" customFormat="1" ht="9" x14ac:dyDescent="0.15">
      <c r="A43" s="23" t="s">
        <v>5</v>
      </c>
      <c r="B43" s="25" t="s">
        <v>822</v>
      </c>
      <c r="C43" s="137"/>
      <c r="D43" s="137"/>
      <c r="E43" s="137"/>
      <c r="F43" s="137"/>
      <c r="G43" s="137"/>
      <c r="H43" s="137"/>
      <c r="I43" s="137"/>
      <c r="J43" s="25"/>
      <c r="K43" s="25"/>
      <c r="L43" s="135"/>
      <c r="M43" s="25" t="s">
        <v>822</v>
      </c>
      <c r="N43" s="137"/>
      <c r="O43" s="137"/>
      <c r="P43" s="137"/>
      <c r="Q43" s="137"/>
      <c r="R43" s="25"/>
      <c r="S43" s="25"/>
      <c r="T43" s="135"/>
    </row>
    <row r="44" spans="1:24" s="24" customFormat="1" ht="9" x14ac:dyDescent="0.15">
      <c r="A44" s="23" t="s">
        <v>759</v>
      </c>
      <c r="B44" s="25" t="s">
        <v>823</v>
      </c>
      <c r="C44" s="137"/>
      <c r="D44" s="137"/>
      <c r="E44" s="137"/>
      <c r="F44" s="137"/>
      <c r="G44" s="137"/>
      <c r="H44" s="137"/>
      <c r="I44" s="137"/>
      <c r="J44" s="25"/>
      <c r="K44" s="25"/>
      <c r="L44" s="135"/>
      <c r="M44" s="25" t="s">
        <v>823</v>
      </c>
      <c r="N44" s="137"/>
      <c r="O44" s="137"/>
      <c r="P44" s="137"/>
      <c r="Q44" s="137"/>
      <c r="R44" s="25"/>
      <c r="S44" s="25"/>
      <c r="T44" s="135"/>
    </row>
    <row r="45" spans="1:24" s="24" customFormat="1" ht="9" x14ac:dyDescent="0.15">
      <c r="A45" s="23"/>
      <c r="B45" s="25"/>
      <c r="C45" s="137"/>
      <c r="D45" s="137"/>
      <c r="E45" s="137"/>
      <c r="F45" s="137"/>
      <c r="G45" s="137"/>
      <c r="H45" s="137"/>
      <c r="I45" s="137"/>
      <c r="J45" s="25"/>
      <c r="K45" s="25"/>
      <c r="L45" s="135"/>
      <c r="M45" s="25"/>
      <c r="N45" s="137"/>
      <c r="O45" s="137"/>
      <c r="P45" s="137"/>
      <c r="Q45" s="137"/>
      <c r="R45" s="25"/>
      <c r="S45" s="25"/>
      <c r="T45" s="135"/>
    </row>
  </sheetData>
  <mergeCells count="7">
    <mergeCell ref="M2:Q2"/>
    <mergeCell ref="M4:Q4"/>
    <mergeCell ref="B4:I4"/>
    <mergeCell ref="B42:X42"/>
    <mergeCell ref="S3:S4"/>
    <mergeCell ref="B2:I2"/>
    <mergeCell ref="U2:X2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71"/>
  <sheetViews>
    <sheetView tabSelected="1" topLeftCell="J1" zoomScaleNormal="100" workbookViewId="0">
      <pane ySplit="5" topLeftCell="A6" activePane="bottomLeft" state="frozen"/>
      <selection pane="bottomLeft" activeCell="T18" sqref="T18"/>
    </sheetView>
  </sheetViews>
  <sheetFormatPr baseColWidth="10" defaultColWidth="11.42578125" defaultRowHeight="13.5" x14ac:dyDescent="0.25"/>
  <cols>
    <col min="1" max="1" width="17.5703125" style="2" bestFit="1" customWidth="1"/>
    <col min="2" max="2" width="36" style="2" bestFit="1" customWidth="1"/>
    <col min="3" max="3" width="36" style="2" customWidth="1"/>
    <col min="4" max="4" width="25.85546875" style="2" bestFit="1" customWidth="1"/>
    <col min="5" max="5" width="26.5703125" style="1" bestFit="1" customWidth="1"/>
    <col min="6" max="6" width="28.28515625" style="1" bestFit="1" customWidth="1"/>
    <col min="7" max="7" width="21.140625" style="1" bestFit="1" customWidth="1"/>
    <col min="8" max="8" width="14.140625" style="1" bestFit="1" customWidth="1"/>
    <col min="9" max="9" width="13.42578125" style="1" bestFit="1" customWidth="1"/>
    <col min="10" max="11" width="13" style="1" customWidth="1"/>
    <col min="12" max="12" width="15.42578125" style="3" customWidth="1"/>
    <col min="13" max="13" width="2.85546875" style="3" customWidth="1"/>
    <col min="14" max="14" width="17" style="1" bestFit="1" customWidth="1"/>
    <col min="15" max="15" width="2.85546875" style="3" customWidth="1"/>
    <col min="16" max="19" width="13.42578125" style="1" bestFit="1" customWidth="1"/>
    <col min="20" max="20" width="13.42578125" style="1" customWidth="1"/>
    <col min="21" max="21" width="15.28515625" style="3" bestFit="1" customWidth="1"/>
    <col min="22" max="22" width="3.28515625" style="3" customWidth="1"/>
    <col min="23" max="23" width="19.42578125" style="1" bestFit="1" customWidth="1"/>
    <col min="24" max="24" width="3.28515625" style="6" customWidth="1"/>
    <col min="25" max="25" width="13" style="1" customWidth="1"/>
    <col min="26" max="26" width="14.28515625" style="1" customWidth="1"/>
    <col min="27" max="27" width="13" style="1" customWidth="1"/>
    <col min="28" max="28" width="18" style="1" customWidth="1"/>
    <col min="29" max="29" width="16.28515625" style="1" customWidth="1"/>
    <col min="30" max="30" width="18.140625" style="1" customWidth="1"/>
    <col min="31" max="16384" width="11.42578125" style="6"/>
  </cols>
  <sheetData>
    <row r="1" spans="1:30" s="54" customFormat="1" ht="18" thickBot="1" x14ac:dyDescent="0.3">
      <c r="A1" s="54" t="s">
        <v>670</v>
      </c>
    </row>
    <row r="2" spans="1:30" s="15" customFormat="1" ht="22.5" customHeight="1" thickTop="1" x14ac:dyDescent="0.15">
      <c r="A2" s="180" t="s">
        <v>833</v>
      </c>
      <c r="B2" s="180"/>
      <c r="C2" s="180"/>
      <c r="D2" s="181"/>
      <c r="E2" s="175" t="s">
        <v>0</v>
      </c>
      <c r="F2" s="176"/>
      <c r="G2" s="176"/>
      <c r="H2" s="177"/>
      <c r="I2" s="177"/>
      <c r="J2" s="178"/>
      <c r="K2" s="178"/>
      <c r="L2" s="179"/>
      <c r="M2" s="16"/>
      <c r="N2" s="98" t="s">
        <v>761</v>
      </c>
      <c r="O2" s="16"/>
      <c r="P2" s="176"/>
      <c r="Q2" s="177"/>
      <c r="R2" s="177"/>
      <c r="S2" s="178"/>
      <c r="T2" s="178"/>
      <c r="U2" s="179"/>
      <c r="V2" s="16"/>
      <c r="W2" s="51"/>
      <c r="Y2" s="172" t="s">
        <v>71</v>
      </c>
      <c r="Z2" s="173"/>
      <c r="AA2" s="173"/>
      <c r="AB2" s="173"/>
      <c r="AC2" s="173"/>
      <c r="AD2" s="174"/>
    </row>
    <row r="3" spans="1:30" s="15" customFormat="1" ht="28.5" customHeight="1" x14ac:dyDescent="0.15">
      <c r="A3" s="33" t="s">
        <v>633</v>
      </c>
      <c r="B3" s="33" t="s">
        <v>1</v>
      </c>
      <c r="C3" s="31" t="s">
        <v>769</v>
      </c>
      <c r="D3" s="31" t="s">
        <v>666</v>
      </c>
      <c r="E3" s="14" t="s">
        <v>65</v>
      </c>
      <c r="F3" s="38" t="s">
        <v>763</v>
      </c>
      <c r="G3" s="40" t="s">
        <v>631</v>
      </c>
      <c r="H3" s="8" t="s">
        <v>72</v>
      </c>
      <c r="I3" s="8" t="s">
        <v>66</v>
      </c>
      <c r="J3" s="41" t="s">
        <v>632</v>
      </c>
      <c r="K3" s="41" t="s">
        <v>831</v>
      </c>
      <c r="L3" s="12" t="s">
        <v>8</v>
      </c>
      <c r="M3" s="13"/>
      <c r="N3" s="100" t="s">
        <v>764</v>
      </c>
      <c r="O3" s="13"/>
      <c r="P3" s="40" t="s">
        <v>643</v>
      </c>
      <c r="Q3" s="8" t="s">
        <v>635</v>
      </c>
      <c r="R3" s="8" t="s">
        <v>634</v>
      </c>
      <c r="S3" s="41" t="s">
        <v>765</v>
      </c>
      <c r="T3" s="41" t="s">
        <v>637</v>
      </c>
      <c r="U3" s="12" t="s">
        <v>663</v>
      </c>
      <c r="V3" s="13"/>
      <c r="W3" s="164" t="s">
        <v>664</v>
      </c>
      <c r="Y3" s="37" t="s">
        <v>73</v>
      </c>
      <c r="Z3" s="10" t="s">
        <v>70</v>
      </c>
      <c r="AA3" s="36" t="s">
        <v>829</v>
      </c>
      <c r="AB3" s="9" t="s">
        <v>830</v>
      </c>
      <c r="AC3" s="10" t="s">
        <v>74</v>
      </c>
      <c r="AD3" s="11" t="s">
        <v>75</v>
      </c>
    </row>
    <row r="4" spans="1:30" ht="14.25" customHeight="1" x14ac:dyDescent="0.2">
      <c r="A4" s="34"/>
      <c r="B4" s="32"/>
      <c r="C4" s="32"/>
      <c r="D4" s="35"/>
      <c r="E4" s="160" t="s">
        <v>4</v>
      </c>
      <c r="F4" s="161"/>
      <c r="G4" s="161"/>
      <c r="H4" s="161"/>
      <c r="I4" s="161"/>
      <c r="J4" s="161"/>
      <c r="K4" s="161"/>
      <c r="L4" s="162"/>
      <c r="M4" s="7"/>
      <c r="N4" s="99" t="s">
        <v>759</v>
      </c>
      <c r="O4" s="7"/>
      <c r="P4" s="161"/>
      <c r="Q4" s="161"/>
      <c r="R4" s="161"/>
      <c r="S4" s="161"/>
      <c r="T4" s="161"/>
      <c r="U4" s="162"/>
      <c r="V4" s="7"/>
      <c r="W4" s="165"/>
      <c r="Y4" s="5" t="s">
        <v>4</v>
      </c>
      <c r="Z4" s="4" t="s">
        <v>4</v>
      </c>
      <c r="AA4" s="27" t="s">
        <v>4</v>
      </c>
      <c r="AB4" s="4" t="s">
        <v>4</v>
      </c>
      <c r="AC4" s="4" t="s">
        <v>4</v>
      </c>
      <c r="AD4" s="30" t="s">
        <v>4</v>
      </c>
    </row>
    <row r="5" spans="1:30" s="113" customFormat="1" ht="18.75" thickBot="1" x14ac:dyDescent="0.3">
      <c r="A5" s="103"/>
      <c r="B5" s="104"/>
      <c r="C5" s="104"/>
      <c r="D5" s="102" t="s">
        <v>7</v>
      </c>
      <c r="E5" s="105" t="s">
        <v>2</v>
      </c>
      <c r="F5" s="106" t="s">
        <v>2</v>
      </c>
      <c r="G5" s="106" t="s">
        <v>2</v>
      </c>
      <c r="H5" s="107" t="s">
        <v>2</v>
      </c>
      <c r="I5" s="107" t="s">
        <v>2</v>
      </c>
      <c r="J5" s="108" t="s">
        <v>2</v>
      </c>
      <c r="K5" s="108" t="s">
        <v>2</v>
      </c>
      <c r="L5" s="109" t="s">
        <v>2</v>
      </c>
      <c r="M5" s="110"/>
      <c r="N5" s="111" t="s">
        <v>2</v>
      </c>
      <c r="O5" s="110"/>
      <c r="P5" s="107" t="s">
        <v>2</v>
      </c>
      <c r="Q5" s="107" t="s">
        <v>2</v>
      </c>
      <c r="R5" s="107" t="s">
        <v>2</v>
      </c>
      <c r="S5" s="108" t="s">
        <v>2</v>
      </c>
      <c r="T5" s="108" t="s">
        <v>2</v>
      </c>
      <c r="U5" s="109" t="s">
        <v>2</v>
      </c>
      <c r="V5" s="110"/>
      <c r="W5" s="112" t="s">
        <v>2</v>
      </c>
      <c r="Y5" s="114" t="s">
        <v>778</v>
      </c>
      <c r="Z5" s="115" t="s">
        <v>778</v>
      </c>
      <c r="AA5" s="107" t="s">
        <v>766</v>
      </c>
      <c r="AB5" s="107" t="s">
        <v>767</v>
      </c>
      <c r="AC5" s="107" t="s">
        <v>766</v>
      </c>
      <c r="AD5" s="116" t="s">
        <v>768</v>
      </c>
    </row>
    <row r="6" spans="1:30" thickTop="1" x14ac:dyDescent="0.2">
      <c r="A6" s="42">
        <v>23</v>
      </c>
      <c r="B6" s="18" t="s">
        <v>76</v>
      </c>
      <c r="C6" s="28" t="s">
        <v>636</v>
      </c>
      <c r="D6" s="28" t="s">
        <v>667</v>
      </c>
      <c r="E6" s="29">
        <v>5991</v>
      </c>
      <c r="F6" s="39">
        <v>0</v>
      </c>
      <c r="G6" s="39">
        <v>0</v>
      </c>
      <c r="H6" s="18">
        <v>14628</v>
      </c>
      <c r="I6" s="18">
        <v>624</v>
      </c>
      <c r="J6" s="28">
        <v>491</v>
      </c>
      <c r="K6" s="28">
        <f>R6</f>
        <v>5045.9400000000005</v>
      </c>
      <c r="L6" s="20">
        <f>SUM(E6:K6)</f>
        <v>26779.940000000002</v>
      </c>
      <c r="M6" s="43"/>
      <c r="N6" s="39">
        <v>0</v>
      </c>
      <c r="O6" s="43"/>
      <c r="P6" s="39">
        <v>0</v>
      </c>
      <c r="Q6" s="18">
        <v>718.92</v>
      </c>
      <c r="R6" s="18">
        <v>5045.9400000000005</v>
      </c>
      <c r="S6" s="28">
        <v>0</v>
      </c>
      <c r="T6" s="28">
        <v>179.74</v>
      </c>
      <c r="U6" s="20">
        <f>SUM(P6:T6)</f>
        <v>5944.6</v>
      </c>
      <c r="V6" s="21"/>
      <c r="W6" s="26">
        <f>L6-U6</f>
        <v>20835.340000000004</v>
      </c>
      <c r="Y6" s="19">
        <v>750</v>
      </c>
      <c r="Z6" s="18">
        <v>1700</v>
      </c>
      <c r="AA6" s="18">
        <f>(E6+F6)/30*40</f>
        <v>7988</v>
      </c>
      <c r="AB6" s="18">
        <f>AA6/2</f>
        <v>3994</v>
      </c>
      <c r="AC6" s="18">
        <f>H6/30*40</f>
        <v>19504</v>
      </c>
      <c r="AD6" s="22">
        <f>AC6/2</f>
        <v>9752</v>
      </c>
    </row>
    <row r="7" spans="1:30" ht="12.75" x14ac:dyDescent="0.2">
      <c r="A7" s="42">
        <v>47</v>
      </c>
      <c r="B7" s="18" t="s">
        <v>77</v>
      </c>
      <c r="C7" s="28" t="s">
        <v>638</v>
      </c>
      <c r="D7" s="22" t="s">
        <v>667</v>
      </c>
      <c r="E7" s="17">
        <v>12213</v>
      </c>
      <c r="F7" s="39">
        <v>0</v>
      </c>
      <c r="G7" s="39">
        <v>0</v>
      </c>
      <c r="H7" s="18">
        <v>11532</v>
      </c>
      <c r="I7" s="18">
        <v>624</v>
      </c>
      <c r="J7" s="28">
        <v>491</v>
      </c>
      <c r="K7" s="28">
        <v>6167.51</v>
      </c>
      <c r="L7" s="20">
        <f t="shared" ref="L7:L70" si="0">SUM(E7:K7)</f>
        <v>31027.510000000002</v>
      </c>
      <c r="M7" s="43"/>
      <c r="N7" s="39">
        <v>0</v>
      </c>
      <c r="O7" s="43"/>
      <c r="P7" s="39">
        <v>0</v>
      </c>
      <c r="Q7" s="18">
        <v>1465.56</v>
      </c>
      <c r="R7" s="18">
        <v>6167.51</v>
      </c>
      <c r="S7" s="28">
        <v>0</v>
      </c>
      <c r="T7" s="28">
        <v>366.4</v>
      </c>
      <c r="U7" s="20">
        <f>SUM(P7:T7)</f>
        <v>7999.4699999999993</v>
      </c>
      <c r="V7" s="21"/>
      <c r="W7" s="26">
        <f>L7-U7</f>
        <v>23028.04</v>
      </c>
      <c r="Y7" s="19">
        <v>750</v>
      </c>
      <c r="Z7" s="18">
        <v>1700</v>
      </c>
      <c r="AA7" s="18">
        <f>(E7+F7)/30*40</f>
        <v>16284</v>
      </c>
      <c r="AB7" s="18">
        <f t="shared" ref="AB7:AB45" si="1">AA7/2</f>
        <v>8142</v>
      </c>
      <c r="AC7" s="18">
        <f>H7/30*40</f>
        <v>15376</v>
      </c>
      <c r="AD7" s="22">
        <f t="shared" ref="AD7:AD45" si="2">AC7/2</f>
        <v>7688</v>
      </c>
    </row>
    <row r="8" spans="1:30" ht="12.75" x14ac:dyDescent="0.2">
      <c r="A8" s="42">
        <v>48</v>
      </c>
      <c r="B8" s="18" t="s">
        <v>78</v>
      </c>
      <c r="C8" s="28" t="s">
        <v>777</v>
      </c>
      <c r="D8" s="22" t="s">
        <v>667</v>
      </c>
      <c r="E8" s="17">
        <v>11151</v>
      </c>
      <c r="F8" s="39">
        <v>0</v>
      </c>
      <c r="G8" s="39">
        <v>0</v>
      </c>
      <c r="H8" s="18">
        <v>5623</v>
      </c>
      <c r="I8" s="18">
        <v>624</v>
      </c>
      <c r="J8" s="28">
        <v>491</v>
      </c>
      <c r="K8" s="28">
        <v>3743.1600000000003</v>
      </c>
      <c r="L8" s="20">
        <f t="shared" si="0"/>
        <v>21632.16</v>
      </c>
      <c r="M8" s="43"/>
      <c r="N8" s="39">
        <v>0</v>
      </c>
      <c r="O8" s="43"/>
      <c r="P8" s="39">
        <v>0</v>
      </c>
      <c r="Q8" s="18">
        <v>1338.12</v>
      </c>
      <c r="R8" s="18">
        <v>3743.1600000000003</v>
      </c>
      <c r="S8" s="28">
        <v>0</v>
      </c>
      <c r="T8" s="28">
        <v>334.54</v>
      </c>
      <c r="U8" s="20">
        <f>SUM(P8:T8)</f>
        <v>5415.8200000000006</v>
      </c>
      <c r="V8" s="21"/>
      <c r="W8" s="26">
        <f>L8-U8</f>
        <v>16216.34</v>
      </c>
      <c r="Y8" s="19">
        <v>750</v>
      </c>
      <c r="Z8" s="18">
        <v>1700</v>
      </c>
      <c r="AA8" s="18">
        <f>(E8+F8)/30*40</f>
        <v>14868</v>
      </c>
      <c r="AB8" s="18">
        <f t="shared" si="1"/>
        <v>7434</v>
      </c>
      <c r="AC8" s="18">
        <f>H8/30*40</f>
        <v>7497.3333333333339</v>
      </c>
      <c r="AD8" s="22">
        <f t="shared" si="2"/>
        <v>3748.666666666667</v>
      </c>
    </row>
    <row r="9" spans="1:30" ht="12.75" x14ac:dyDescent="0.2">
      <c r="A9" s="42">
        <v>61</v>
      </c>
      <c r="B9" s="18" t="s">
        <v>79</v>
      </c>
      <c r="C9" s="28" t="s">
        <v>639</v>
      </c>
      <c r="D9" s="22" t="s">
        <v>667</v>
      </c>
      <c r="E9" s="17">
        <v>24113</v>
      </c>
      <c r="F9" s="39">
        <v>0</v>
      </c>
      <c r="G9" s="39">
        <v>0</v>
      </c>
      <c r="H9" s="18">
        <v>28650</v>
      </c>
      <c r="I9" s="18">
        <v>624</v>
      </c>
      <c r="J9" s="28">
        <v>0</v>
      </c>
      <c r="K9" s="28">
        <v>25072.280000000002</v>
      </c>
      <c r="L9" s="20">
        <f t="shared" si="0"/>
        <v>78459.28</v>
      </c>
      <c r="M9" s="43"/>
      <c r="N9" s="39">
        <v>0</v>
      </c>
      <c r="O9" s="43"/>
      <c r="P9" s="39">
        <v>0</v>
      </c>
      <c r="Q9" s="18">
        <v>1929.04</v>
      </c>
      <c r="R9" s="18">
        <v>25072.280000000002</v>
      </c>
      <c r="S9" s="28">
        <v>0</v>
      </c>
      <c r="T9" s="28">
        <v>723.4</v>
      </c>
      <c r="U9" s="20">
        <f>SUM(P9:T9)</f>
        <v>27724.720000000005</v>
      </c>
      <c r="V9" s="21"/>
      <c r="W9" s="26">
        <f>L9-U9</f>
        <v>50734.559999999998</v>
      </c>
      <c r="Y9" s="19">
        <v>0</v>
      </c>
      <c r="Z9" s="18">
        <v>1700</v>
      </c>
      <c r="AA9" s="18">
        <f>(E9+F9)/30*40</f>
        <v>32150.666666666664</v>
      </c>
      <c r="AB9" s="18">
        <f t="shared" si="1"/>
        <v>16075.333333333332</v>
      </c>
      <c r="AC9" s="18">
        <f>H9/30*40</f>
        <v>38200</v>
      </c>
      <c r="AD9" s="22">
        <f t="shared" si="2"/>
        <v>19100</v>
      </c>
    </row>
    <row r="10" spans="1:30" ht="12.75" x14ac:dyDescent="0.2">
      <c r="A10" s="42">
        <v>126</v>
      </c>
      <c r="B10" s="18" t="s">
        <v>80</v>
      </c>
      <c r="C10" s="28" t="s">
        <v>636</v>
      </c>
      <c r="D10" s="22" t="s">
        <v>667</v>
      </c>
      <c r="E10" s="17">
        <v>5991</v>
      </c>
      <c r="F10" s="39">
        <v>0</v>
      </c>
      <c r="G10" s="39">
        <v>0</v>
      </c>
      <c r="H10" s="18">
        <v>10830</v>
      </c>
      <c r="I10" s="18">
        <v>624</v>
      </c>
      <c r="J10" s="28">
        <v>491</v>
      </c>
      <c r="K10" s="28">
        <v>3758.05</v>
      </c>
      <c r="L10" s="20">
        <f t="shared" si="0"/>
        <v>21694.05</v>
      </c>
      <c r="M10" s="43"/>
      <c r="N10" s="39">
        <v>0</v>
      </c>
      <c r="O10" s="43"/>
      <c r="P10" s="39">
        <v>0</v>
      </c>
      <c r="Q10" s="18">
        <v>718.92</v>
      </c>
      <c r="R10" s="18">
        <v>3758.05</v>
      </c>
      <c r="S10" s="28">
        <v>0</v>
      </c>
      <c r="T10" s="28">
        <v>179.74</v>
      </c>
      <c r="U10" s="20">
        <f>SUM(P10:T10)</f>
        <v>4656.71</v>
      </c>
      <c r="V10" s="21"/>
      <c r="W10" s="26">
        <f>L10-U10</f>
        <v>17037.34</v>
      </c>
      <c r="Y10" s="19">
        <v>750</v>
      </c>
      <c r="Z10" s="18">
        <v>1700</v>
      </c>
      <c r="AA10" s="18">
        <f>(E10+F10)/30*40</f>
        <v>7988</v>
      </c>
      <c r="AB10" s="18">
        <f t="shared" si="1"/>
        <v>3994</v>
      </c>
      <c r="AC10" s="18">
        <f>H10/30*40</f>
        <v>14440</v>
      </c>
      <c r="AD10" s="22">
        <f t="shared" si="2"/>
        <v>7220</v>
      </c>
    </row>
    <row r="11" spans="1:30" ht="12.75" x14ac:dyDescent="0.2">
      <c r="A11" s="42">
        <v>140</v>
      </c>
      <c r="B11" s="18" t="s">
        <v>81</v>
      </c>
      <c r="C11" s="28" t="s">
        <v>638</v>
      </c>
      <c r="D11" s="22" t="s">
        <v>667</v>
      </c>
      <c r="E11" s="17">
        <v>12213</v>
      </c>
      <c r="F11" s="39">
        <v>0</v>
      </c>
      <c r="G11" s="39">
        <v>0</v>
      </c>
      <c r="H11" s="18">
        <v>11053</v>
      </c>
      <c r="I11" s="18">
        <v>624</v>
      </c>
      <c r="J11" s="28">
        <v>491</v>
      </c>
      <c r="K11" s="28">
        <v>6415.0599999999995</v>
      </c>
      <c r="L11" s="20">
        <f t="shared" si="0"/>
        <v>30796.059999999998</v>
      </c>
      <c r="M11" s="43"/>
      <c r="N11" s="39">
        <v>0</v>
      </c>
      <c r="O11" s="43"/>
      <c r="P11" s="39">
        <v>0</v>
      </c>
      <c r="Q11" s="18">
        <v>977.04</v>
      </c>
      <c r="R11" s="18">
        <v>6415.0599999999995</v>
      </c>
      <c r="S11" s="28">
        <v>0</v>
      </c>
      <c r="T11" s="28">
        <v>366.4</v>
      </c>
      <c r="U11" s="20">
        <f>SUM(P11:T11)</f>
        <v>7758.4999999999991</v>
      </c>
      <c r="V11" s="21"/>
      <c r="W11" s="26">
        <f>L11-U11</f>
        <v>23037.559999999998</v>
      </c>
      <c r="Y11" s="19">
        <v>750</v>
      </c>
      <c r="Z11" s="18">
        <v>1700</v>
      </c>
      <c r="AA11" s="18">
        <f>(E11+F11)/30*40</f>
        <v>16284</v>
      </c>
      <c r="AB11" s="18">
        <f t="shared" si="1"/>
        <v>8142</v>
      </c>
      <c r="AC11" s="18">
        <f>H11/30*40</f>
        <v>14737.333333333334</v>
      </c>
      <c r="AD11" s="22">
        <f t="shared" si="2"/>
        <v>7368.666666666667</v>
      </c>
    </row>
    <row r="12" spans="1:30" ht="12.75" x14ac:dyDescent="0.2">
      <c r="A12" s="42">
        <v>190</v>
      </c>
      <c r="B12" s="18" t="s">
        <v>82</v>
      </c>
      <c r="C12" s="28" t="s">
        <v>640</v>
      </c>
      <c r="D12" s="22" t="s">
        <v>667</v>
      </c>
      <c r="E12" s="17">
        <v>15750</v>
      </c>
      <c r="F12" s="39">
        <v>0</v>
      </c>
      <c r="G12" s="39">
        <v>0</v>
      </c>
      <c r="H12" s="18">
        <v>7389</v>
      </c>
      <c r="I12" s="18">
        <v>624</v>
      </c>
      <c r="J12" s="28">
        <v>0</v>
      </c>
      <c r="K12" s="28">
        <v>5799.09</v>
      </c>
      <c r="L12" s="20">
        <f t="shared" si="0"/>
        <v>29562.09</v>
      </c>
      <c r="M12" s="43"/>
      <c r="N12" s="39">
        <v>0</v>
      </c>
      <c r="O12" s="43"/>
      <c r="P12" s="39">
        <v>0</v>
      </c>
      <c r="Q12" s="18">
        <v>1890</v>
      </c>
      <c r="R12" s="18">
        <v>5799.09</v>
      </c>
      <c r="S12" s="28">
        <v>0</v>
      </c>
      <c r="T12" s="28">
        <v>472.5</v>
      </c>
      <c r="U12" s="20">
        <f>SUM(P12:T12)</f>
        <v>8161.59</v>
      </c>
      <c r="V12" s="21"/>
      <c r="W12" s="26">
        <f>L12-U12</f>
        <v>21400.5</v>
      </c>
      <c r="Y12" s="19">
        <v>750</v>
      </c>
      <c r="Z12" s="18">
        <v>1700</v>
      </c>
      <c r="AA12" s="18">
        <f>(E12+F12)/30*40</f>
        <v>21000</v>
      </c>
      <c r="AB12" s="18">
        <f t="shared" si="1"/>
        <v>10500</v>
      </c>
      <c r="AC12" s="18">
        <f>H12/30*40</f>
        <v>9852</v>
      </c>
      <c r="AD12" s="22">
        <f t="shared" si="2"/>
        <v>4926</v>
      </c>
    </row>
    <row r="13" spans="1:30" ht="12.75" x14ac:dyDescent="0.2">
      <c r="A13" s="42">
        <v>333</v>
      </c>
      <c r="B13" s="18" t="s">
        <v>83</v>
      </c>
      <c r="C13" s="28" t="s">
        <v>777</v>
      </c>
      <c r="D13" s="22" t="s">
        <v>667</v>
      </c>
      <c r="E13" s="17">
        <v>11151</v>
      </c>
      <c r="F13" s="39">
        <v>0</v>
      </c>
      <c r="G13" s="39">
        <v>0</v>
      </c>
      <c r="H13" s="18">
        <v>4876</v>
      </c>
      <c r="I13" s="18">
        <v>624</v>
      </c>
      <c r="J13" s="28">
        <v>491</v>
      </c>
      <c r="K13" s="28">
        <v>3506.44</v>
      </c>
      <c r="L13" s="20">
        <f t="shared" si="0"/>
        <v>20648.439999999999</v>
      </c>
      <c r="M13" s="43"/>
      <c r="N13" s="39">
        <v>0</v>
      </c>
      <c r="O13" s="43"/>
      <c r="P13" s="39">
        <v>0</v>
      </c>
      <c r="Q13" s="18">
        <v>892.08</v>
      </c>
      <c r="R13" s="18">
        <v>3506.44</v>
      </c>
      <c r="S13" s="28">
        <v>0</v>
      </c>
      <c r="T13" s="28">
        <v>334.54</v>
      </c>
      <c r="U13" s="20">
        <f>SUM(P13:T13)</f>
        <v>4733.0600000000004</v>
      </c>
      <c r="V13" s="21"/>
      <c r="W13" s="26">
        <f>L13-U13</f>
        <v>15915.379999999997</v>
      </c>
      <c r="Y13" s="19">
        <v>750</v>
      </c>
      <c r="Z13" s="18">
        <v>1700</v>
      </c>
      <c r="AA13" s="18">
        <f>(E13+F13)/30*40</f>
        <v>14868</v>
      </c>
      <c r="AB13" s="18">
        <f t="shared" si="1"/>
        <v>7434</v>
      </c>
      <c r="AC13" s="18">
        <f>H13/30*40</f>
        <v>6501.333333333333</v>
      </c>
      <c r="AD13" s="22">
        <f t="shared" si="2"/>
        <v>3250.6666666666665</v>
      </c>
    </row>
    <row r="14" spans="1:30" ht="12.75" x14ac:dyDescent="0.2">
      <c r="A14" s="42">
        <v>367</v>
      </c>
      <c r="B14" s="18" t="s">
        <v>84</v>
      </c>
      <c r="C14" s="28" t="s">
        <v>641</v>
      </c>
      <c r="D14" s="22" t="s">
        <v>667</v>
      </c>
      <c r="E14" s="17">
        <v>7868</v>
      </c>
      <c r="F14" s="39">
        <v>0</v>
      </c>
      <c r="G14" s="39">
        <v>0</v>
      </c>
      <c r="H14" s="18">
        <v>9712</v>
      </c>
      <c r="I14" s="18">
        <v>624</v>
      </c>
      <c r="J14" s="28">
        <v>491</v>
      </c>
      <c r="K14" s="28">
        <v>3998.5699999999997</v>
      </c>
      <c r="L14" s="20">
        <f t="shared" si="0"/>
        <v>22693.57</v>
      </c>
      <c r="M14" s="43"/>
      <c r="N14" s="39">
        <v>0</v>
      </c>
      <c r="O14" s="43"/>
      <c r="P14" s="39">
        <v>0</v>
      </c>
      <c r="Q14" s="18">
        <v>944.16</v>
      </c>
      <c r="R14" s="18">
        <v>3998.5699999999997</v>
      </c>
      <c r="S14" s="28">
        <v>0</v>
      </c>
      <c r="T14" s="28">
        <v>236.04</v>
      </c>
      <c r="U14" s="20">
        <f>SUM(P14:T14)</f>
        <v>5178.7699999999995</v>
      </c>
      <c r="V14" s="21"/>
      <c r="W14" s="26">
        <f>L14-U14</f>
        <v>17514.8</v>
      </c>
      <c r="Y14" s="19">
        <v>750</v>
      </c>
      <c r="Z14" s="18">
        <v>1700</v>
      </c>
      <c r="AA14" s="18">
        <f>(E14+F14)/30*40</f>
        <v>10490.666666666666</v>
      </c>
      <c r="AB14" s="18">
        <f t="shared" si="1"/>
        <v>5245.333333333333</v>
      </c>
      <c r="AC14" s="18">
        <f>H14/30*40</f>
        <v>12949.333333333334</v>
      </c>
      <c r="AD14" s="22">
        <f t="shared" si="2"/>
        <v>6474.666666666667</v>
      </c>
    </row>
    <row r="15" spans="1:30" ht="12.75" x14ac:dyDescent="0.2">
      <c r="A15" s="42">
        <v>403</v>
      </c>
      <c r="B15" s="18" t="s">
        <v>85</v>
      </c>
      <c r="C15" s="28" t="s">
        <v>638</v>
      </c>
      <c r="D15" s="22" t="s">
        <v>667</v>
      </c>
      <c r="E15" s="17">
        <v>12213</v>
      </c>
      <c r="F15" s="39">
        <v>0</v>
      </c>
      <c r="G15" s="39">
        <v>0</v>
      </c>
      <c r="H15" s="18">
        <v>15868</v>
      </c>
      <c r="I15" s="18">
        <v>624</v>
      </c>
      <c r="J15" s="28">
        <v>491</v>
      </c>
      <c r="K15" s="28">
        <v>7723.2099999999991</v>
      </c>
      <c r="L15" s="20">
        <f t="shared" si="0"/>
        <v>36919.21</v>
      </c>
      <c r="M15" s="43"/>
      <c r="N15" s="39">
        <v>0</v>
      </c>
      <c r="O15" s="43"/>
      <c r="P15" s="39">
        <v>0</v>
      </c>
      <c r="Q15" s="18">
        <v>1465.56</v>
      </c>
      <c r="R15" s="18">
        <v>7723.2099999999991</v>
      </c>
      <c r="S15" s="28">
        <v>0</v>
      </c>
      <c r="T15" s="28">
        <v>366.4</v>
      </c>
      <c r="U15" s="20">
        <f>SUM(P15:T15)</f>
        <v>9555.1699999999983</v>
      </c>
      <c r="V15" s="21"/>
      <c r="W15" s="26">
        <f>L15-U15</f>
        <v>27364.04</v>
      </c>
      <c r="Y15" s="19">
        <v>750</v>
      </c>
      <c r="Z15" s="18">
        <v>1700</v>
      </c>
      <c r="AA15" s="18">
        <f>(E15+F15)/30*40</f>
        <v>16284</v>
      </c>
      <c r="AB15" s="18">
        <f t="shared" si="1"/>
        <v>8142</v>
      </c>
      <c r="AC15" s="18">
        <f>H15/30*40</f>
        <v>21157.333333333332</v>
      </c>
      <c r="AD15" s="22">
        <f t="shared" si="2"/>
        <v>10578.666666666666</v>
      </c>
    </row>
    <row r="16" spans="1:30" ht="12.75" x14ac:dyDescent="0.2">
      <c r="A16" s="42">
        <v>580</v>
      </c>
      <c r="B16" s="18" t="s">
        <v>86</v>
      </c>
      <c r="C16" s="28" t="s">
        <v>642</v>
      </c>
      <c r="D16" s="22" t="s">
        <v>667</v>
      </c>
      <c r="E16" s="17">
        <v>5267</v>
      </c>
      <c r="F16" s="39">
        <v>0</v>
      </c>
      <c r="G16" s="39">
        <v>0</v>
      </c>
      <c r="H16" s="18">
        <v>3160</v>
      </c>
      <c r="I16" s="18">
        <v>624</v>
      </c>
      <c r="J16" s="28">
        <v>491</v>
      </c>
      <c r="K16" s="28">
        <v>1858.97</v>
      </c>
      <c r="L16" s="20">
        <f t="shared" si="0"/>
        <v>11400.97</v>
      </c>
      <c r="M16" s="43"/>
      <c r="N16" s="39">
        <v>600</v>
      </c>
      <c r="O16" s="43"/>
      <c r="P16" s="39">
        <v>600</v>
      </c>
      <c r="Q16" s="18">
        <v>632.04</v>
      </c>
      <c r="R16" s="18">
        <v>1858.97</v>
      </c>
      <c r="S16" s="28">
        <v>158.02000000000001</v>
      </c>
      <c r="T16" s="28">
        <v>158.02000000000001</v>
      </c>
      <c r="U16" s="20">
        <f>SUM(P16:T16)</f>
        <v>3407.05</v>
      </c>
      <c r="V16" s="21"/>
      <c r="W16" s="26">
        <f>L16-U16</f>
        <v>7993.9199999999992</v>
      </c>
      <c r="Y16" s="19">
        <v>750</v>
      </c>
      <c r="Z16" s="18">
        <v>1700</v>
      </c>
      <c r="AA16" s="18">
        <f>(E16+F16)/30*40</f>
        <v>7022.6666666666661</v>
      </c>
      <c r="AB16" s="18">
        <f t="shared" si="1"/>
        <v>3511.333333333333</v>
      </c>
      <c r="AC16" s="18">
        <f>H16/30*40</f>
        <v>4213.333333333333</v>
      </c>
      <c r="AD16" s="22">
        <f t="shared" si="2"/>
        <v>2106.6666666666665</v>
      </c>
    </row>
    <row r="17" spans="1:30" ht="12.75" x14ac:dyDescent="0.2">
      <c r="A17" s="42">
        <v>596</v>
      </c>
      <c r="B17" s="18" t="s">
        <v>87</v>
      </c>
      <c r="C17" s="28" t="s">
        <v>640</v>
      </c>
      <c r="D17" s="22" t="s">
        <v>667</v>
      </c>
      <c r="E17" s="17">
        <v>15750</v>
      </c>
      <c r="F17" s="39">
        <v>0</v>
      </c>
      <c r="G17" s="39">
        <v>0</v>
      </c>
      <c r="H17" s="18">
        <v>17749</v>
      </c>
      <c r="I17" s="18">
        <v>624</v>
      </c>
      <c r="J17" s="28">
        <v>0</v>
      </c>
      <c r="K17" s="28">
        <v>10120.44</v>
      </c>
      <c r="L17" s="20">
        <f t="shared" si="0"/>
        <v>44243.44</v>
      </c>
      <c r="M17" s="43"/>
      <c r="N17" s="39">
        <v>0</v>
      </c>
      <c r="O17" s="43"/>
      <c r="P17" s="39">
        <v>0</v>
      </c>
      <c r="Q17" s="18">
        <v>1260</v>
      </c>
      <c r="R17" s="18">
        <v>10120.44</v>
      </c>
      <c r="S17" s="28">
        <v>0</v>
      </c>
      <c r="T17" s="28">
        <v>472.5</v>
      </c>
      <c r="U17" s="20">
        <f>SUM(P17:T17)</f>
        <v>11852.94</v>
      </c>
      <c r="V17" s="21"/>
      <c r="W17" s="26">
        <f>L17-U17</f>
        <v>32390.5</v>
      </c>
      <c r="Y17" s="19">
        <v>750</v>
      </c>
      <c r="Z17" s="18">
        <v>1700</v>
      </c>
      <c r="AA17" s="18">
        <f>(E17+F17)/30*40</f>
        <v>21000</v>
      </c>
      <c r="AB17" s="18">
        <f t="shared" si="1"/>
        <v>10500</v>
      </c>
      <c r="AC17" s="18">
        <f>H17/30*40</f>
        <v>23665.333333333332</v>
      </c>
      <c r="AD17" s="22">
        <f t="shared" si="2"/>
        <v>11832.666666666666</v>
      </c>
    </row>
    <row r="18" spans="1:30" ht="12.75" x14ac:dyDescent="0.2">
      <c r="A18" s="42">
        <v>668</v>
      </c>
      <c r="B18" s="18" t="s">
        <v>88</v>
      </c>
      <c r="C18" s="28" t="s">
        <v>770</v>
      </c>
      <c r="D18" s="22" t="s">
        <v>667</v>
      </c>
      <c r="E18" s="17">
        <v>10201</v>
      </c>
      <c r="F18" s="39">
        <v>5661.56</v>
      </c>
      <c r="G18" s="39">
        <v>0</v>
      </c>
      <c r="H18" s="18">
        <v>7716</v>
      </c>
      <c r="I18" s="18">
        <v>624</v>
      </c>
      <c r="J18" s="28">
        <v>491</v>
      </c>
      <c r="K18" s="28">
        <v>7214.67</v>
      </c>
      <c r="L18" s="20">
        <f t="shared" si="0"/>
        <v>31908.230000000003</v>
      </c>
      <c r="M18" s="43"/>
      <c r="N18" s="39">
        <v>600</v>
      </c>
      <c r="O18" s="43"/>
      <c r="P18" s="39">
        <v>600</v>
      </c>
      <c r="Q18" s="18">
        <v>1269</v>
      </c>
      <c r="R18" s="18">
        <v>7214.67</v>
      </c>
      <c r="S18" s="28">
        <v>0</v>
      </c>
      <c r="T18" s="28">
        <v>475.88</v>
      </c>
      <c r="U18" s="20">
        <f>SUM(P18:T18)</f>
        <v>9559.5499999999993</v>
      </c>
      <c r="V18" s="21"/>
      <c r="W18" s="26">
        <f>L18-U18</f>
        <v>22348.680000000004</v>
      </c>
      <c r="Y18" s="19">
        <v>750</v>
      </c>
      <c r="Z18" s="18">
        <v>1700</v>
      </c>
      <c r="AA18" s="18">
        <f>(E18+F18)/30*40</f>
        <v>21150.080000000002</v>
      </c>
      <c r="AB18" s="18">
        <f t="shared" si="1"/>
        <v>10575.04</v>
      </c>
      <c r="AC18" s="18">
        <f>H18/30*40</f>
        <v>10288</v>
      </c>
      <c r="AD18" s="22">
        <f t="shared" si="2"/>
        <v>5144</v>
      </c>
    </row>
    <row r="19" spans="1:30" ht="12.75" x14ac:dyDescent="0.2">
      <c r="A19" s="42">
        <v>708</v>
      </c>
      <c r="B19" s="18" t="s">
        <v>89</v>
      </c>
      <c r="C19" s="28" t="s">
        <v>68</v>
      </c>
      <c r="D19" s="22" t="s">
        <v>667</v>
      </c>
      <c r="E19" s="17">
        <v>18366</v>
      </c>
      <c r="F19" s="39">
        <v>0</v>
      </c>
      <c r="G19" s="39">
        <v>0</v>
      </c>
      <c r="H19" s="18">
        <v>37656</v>
      </c>
      <c r="I19" s="18">
        <v>624</v>
      </c>
      <c r="J19" s="28">
        <v>0</v>
      </c>
      <c r="K19" s="28">
        <v>21558.32</v>
      </c>
      <c r="L19" s="20">
        <f t="shared" si="0"/>
        <v>78204.320000000007</v>
      </c>
      <c r="M19" s="43"/>
      <c r="N19" s="39">
        <v>0</v>
      </c>
      <c r="O19" s="43"/>
      <c r="P19" s="39">
        <v>0</v>
      </c>
      <c r="Q19" s="18">
        <v>2203.92</v>
      </c>
      <c r="R19" s="18">
        <v>21558.32</v>
      </c>
      <c r="S19" s="28">
        <v>0</v>
      </c>
      <c r="T19" s="28">
        <v>550.98</v>
      </c>
      <c r="U19" s="20">
        <f>SUM(P19:T19)</f>
        <v>24313.219999999998</v>
      </c>
      <c r="V19" s="21"/>
      <c r="W19" s="26">
        <f>L19-U19</f>
        <v>53891.100000000006</v>
      </c>
      <c r="Y19" s="19">
        <v>750</v>
      </c>
      <c r="Z19" s="18">
        <v>1700</v>
      </c>
      <c r="AA19" s="18">
        <f>(E19+F19)/30*40</f>
        <v>24488</v>
      </c>
      <c r="AB19" s="18">
        <f t="shared" si="1"/>
        <v>12244</v>
      </c>
      <c r="AC19" s="18">
        <f>H19/30*40</f>
        <v>50208</v>
      </c>
      <c r="AD19" s="22">
        <f t="shared" si="2"/>
        <v>25104</v>
      </c>
    </row>
    <row r="20" spans="1:30" ht="12.75" x14ac:dyDescent="0.2">
      <c r="A20" s="42">
        <v>821</v>
      </c>
      <c r="B20" s="18" t="s">
        <v>90</v>
      </c>
      <c r="C20" s="28" t="s">
        <v>777</v>
      </c>
      <c r="D20" s="22" t="s">
        <v>667</v>
      </c>
      <c r="E20" s="17">
        <v>11151</v>
      </c>
      <c r="F20" s="39">
        <v>0</v>
      </c>
      <c r="G20" s="39">
        <v>0</v>
      </c>
      <c r="H20" s="18">
        <v>21659</v>
      </c>
      <c r="I20" s="18">
        <v>624</v>
      </c>
      <c r="J20" s="28">
        <v>491</v>
      </c>
      <c r="K20" s="28">
        <v>10005.61</v>
      </c>
      <c r="L20" s="20">
        <f t="shared" si="0"/>
        <v>43930.61</v>
      </c>
      <c r="M20" s="43"/>
      <c r="N20" s="39">
        <v>0</v>
      </c>
      <c r="O20" s="43"/>
      <c r="P20" s="39">
        <v>0</v>
      </c>
      <c r="Q20" s="18">
        <v>1338.12</v>
      </c>
      <c r="R20" s="18">
        <v>10005.61</v>
      </c>
      <c r="S20" s="28">
        <v>0</v>
      </c>
      <c r="T20" s="28">
        <v>334.54</v>
      </c>
      <c r="U20" s="20">
        <f>SUM(P20:T20)</f>
        <v>11678.27</v>
      </c>
      <c r="V20" s="21"/>
      <c r="W20" s="26">
        <f>L20-U20</f>
        <v>32252.34</v>
      </c>
      <c r="Y20" s="19">
        <v>750</v>
      </c>
      <c r="Z20" s="18">
        <v>1700</v>
      </c>
      <c r="AA20" s="18">
        <f>(E20+F20)/30*40</f>
        <v>14868</v>
      </c>
      <c r="AB20" s="18">
        <f t="shared" si="1"/>
        <v>7434</v>
      </c>
      <c r="AC20" s="18">
        <f>H20/30*40</f>
        <v>28878.666666666668</v>
      </c>
      <c r="AD20" s="22">
        <f t="shared" si="2"/>
        <v>14439.333333333334</v>
      </c>
    </row>
    <row r="21" spans="1:30" ht="12.75" x14ac:dyDescent="0.2">
      <c r="A21" s="42">
        <v>824</v>
      </c>
      <c r="B21" s="18" t="s">
        <v>91</v>
      </c>
      <c r="C21" s="28" t="s">
        <v>777</v>
      </c>
      <c r="D21" s="22" t="s">
        <v>667</v>
      </c>
      <c r="E21" s="17">
        <v>11151</v>
      </c>
      <c r="F21" s="39">
        <v>0</v>
      </c>
      <c r="G21" s="39">
        <v>0</v>
      </c>
      <c r="H21" s="18">
        <v>18137</v>
      </c>
      <c r="I21" s="18">
        <v>624</v>
      </c>
      <c r="J21" s="28">
        <v>491</v>
      </c>
      <c r="K21" s="28">
        <v>8225.369999999999</v>
      </c>
      <c r="L21" s="20">
        <f t="shared" si="0"/>
        <v>38628.369999999995</v>
      </c>
      <c r="M21" s="43"/>
      <c r="N21" s="39">
        <v>0</v>
      </c>
      <c r="O21" s="43"/>
      <c r="P21" s="39">
        <v>0</v>
      </c>
      <c r="Q21" s="18">
        <v>892.08</v>
      </c>
      <c r="R21" s="18">
        <v>8225.369999999999</v>
      </c>
      <c r="S21" s="28">
        <v>0</v>
      </c>
      <c r="T21" s="28">
        <v>334.54</v>
      </c>
      <c r="U21" s="20">
        <f>SUM(P21:T21)</f>
        <v>9451.99</v>
      </c>
      <c r="V21" s="21"/>
      <c r="W21" s="26">
        <f>L21-U21</f>
        <v>29176.379999999997</v>
      </c>
      <c r="Y21" s="19">
        <v>750</v>
      </c>
      <c r="Z21" s="18">
        <v>1700</v>
      </c>
      <c r="AA21" s="18">
        <f>(E21+F21)/30*40</f>
        <v>14868</v>
      </c>
      <c r="AB21" s="18">
        <f t="shared" si="1"/>
        <v>7434</v>
      </c>
      <c r="AC21" s="18">
        <f>H21/30*40</f>
        <v>24182.666666666668</v>
      </c>
      <c r="AD21" s="22">
        <f t="shared" si="2"/>
        <v>12091.333333333334</v>
      </c>
    </row>
    <row r="22" spans="1:30" ht="12.75" x14ac:dyDescent="0.2">
      <c r="A22" s="42">
        <v>914</v>
      </c>
      <c r="B22" s="18" t="s">
        <v>92</v>
      </c>
      <c r="C22" s="28" t="s">
        <v>644</v>
      </c>
      <c r="D22" s="22" t="s">
        <v>667</v>
      </c>
      <c r="E22" s="17">
        <v>33826</v>
      </c>
      <c r="F22" s="39">
        <v>0</v>
      </c>
      <c r="G22" s="39">
        <v>0</v>
      </c>
      <c r="H22" s="18">
        <v>72124</v>
      </c>
      <c r="I22" s="18">
        <v>0</v>
      </c>
      <c r="J22" s="28">
        <v>0</v>
      </c>
      <c r="K22" s="28">
        <v>59263.25</v>
      </c>
      <c r="L22" s="20">
        <f t="shared" si="0"/>
        <v>165213.25</v>
      </c>
      <c r="M22" s="43"/>
      <c r="N22" s="39">
        <v>8000</v>
      </c>
      <c r="O22" s="43"/>
      <c r="P22" s="39">
        <v>8000</v>
      </c>
      <c r="Q22" s="18">
        <v>2706.08</v>
      </c>
      <c r="R22" s="18">
        <v>59263.25</v>
      </c>
      <c r="S22" s="28">
        <v>0</v>
      </c>
      <c r="T22" s="28">
        <v>1014.78</v>
      </c>
      <c r="U22" s="20">
        <f>SUM(P22:T22)</f>
        <v>70984.11</v>
      </c>
      <c r="V22" s="21"/>
      <c r="W22" s="26">
        <f>L22-U22</f>
        <v>94229.14</v>
      </c>
      <c r="Y22" s="19">
        <v>0</v>
      </c>
      <c r="Z22" s="18">
        <v>0</v>
      </c>
      <c r="AA22" s="18">
        <f>(E22+F22)/30*40</f>
        <v>45101.333333333328</v>
      </c>
      <c r="AB22" s="18">
        <f t="shared" si="1"/>
        <v>22550.666666666664</v>
      </c>
      <c r="AC22" s="18">
        <f>H22/30*40</f>
        <v>96165.333333333328</v>
      </c>
      <c r="AD22" s="22">
        <f t="shared" si="2"/>
        <v>48082.666666666664</v>
      </c>
    </row>
    <row r="23" spans="1:30" ht="12.75" x14ac:dyDescent="0.2">
      <c r="A23" s="42">
        <v>1111</v>
      </c>
      <c r="B23" s="18" t="s">
        <v>93</v>
      </c>
      <c r="C23" s="28" t="s">
        <v>636</v>
      </c>
      <c r="D23" s="22" t="s">
        <v>667</v>
      </c>
      <c r="E23" s="17">
        <v>5991</v>
      </c>
      <c r="F23" s="39">
        <v>0</v>
      </c>
      <c r="G23" s="39">
        <v>0</v>
      </c>
      <c r="H23" s="18">
        <v>6009</v>
      </c>
      <c r="I23" s="18">
        <v>624</v>
      </c>
      <c r="J23" s="28">
        <v>491</v>
      </c>
      <c r="K23" s="28">
        <v>2239.3199999999997</v>
      </c>
      <c r="L23" s="20">
        <f t="shared" si="0"/>
        <v>15354.32</v>
      </c>
      <c r="M23" s="43"/>
      <c r="N23" s="39">
        <v>0</v>
      </c>
      <c r="O23" s="43"/>
      <c r="P23" s="39">
        <v>0</v>
      </c>
      <c r="Q23" s="18">
        <v>718.92</v>
      </c>
      <c r="R23" s="18">
        <v>2239.3199999999997</v>
      </c>
      <c r="S23" s="28">
        <v>0</v>
      </c>
      <c r="T23" s="28">
        <v>179.74</v>
      </c>
      <c r="U23" s="20">
        <f>SUM(P23:T23)</f>
        <v>3137.9799999999996</v>
      </c>
      <c r="V23" s="21"/>
      <c r="W23" s="26">
        <f>L23-U23</f>
        <v>12216.34</v>
      </c>
      <c r="Y23" s="19">
        <v>750</v>
      </c>
      <c r="Z23" s="18">
        <v>1700</v>
      </c>
      <c r="AA23" s="18">
        <f>(E23+F23)/30*40</f>
        <v>7988</v>
      </c>
      <c r="AB23" s="18">
        <f t="shared" si="1"/>
        <v>3994</v>
      </c>
      <c r="AC23" s="18">
        <f>H23/30*40</f>
        <v>8012</v>
      </c>
      <c r="AD23" s="22">
        <f t="shared" si="2"/>
        <v>4006</v>
      </c>
    </row>
    <row r="24" spans="1:30" ht="12.75" x14ac:dyDescent="0.2">
      <c r="A24" s="42">
        <v>1150</v>
      </c>
      <c r="B24" s="18" t="s">
        <v>94</v>
      </c>
      <c r="C24" s="28" t="s">
        <v>777</v>
      </c>
      <c r="D24" s="22" t="s">
        <v>667</v>
      </c>
      <c r="E24" s="17">
        <v>11151</v>
      </c>
      <c r="F24" s="39">
        <v>0</v>
      </c>
      <c r="G24" s="39">
        <v>0</v>
      </c>
      <c r="H24" s="18">
        <v>10278</v>
      </c>
      <c r="I24" s="18">
        <v>624</v>
      </c>
      <c r="J24" s="28">
        <v>491</v>
      </c>
      <c r="K24" s="28">
        <v>5336.5599999999995</v>
      </c>
      <c r="L24" s="20">
        <f t="shared" si="0"/>
        <v>27880.559999999998</v>
      </c>
      <c r="M24" s="43"/>
      <c r="N24" s="39">
        <v>0</v>
      </c>
      <c r="O24" s="43"/>
      <c r="P24" s="39">
        <v>0</v>
      </c>
      <c r="Q24" s="18">
        <v>1338.12</v>
      </c>
      <c r="R24" s="18">
        <v>5336.5599999999995</v>
      </c>
      <c r="S24" s="28">
        <v>0</v>
      </c>
      <c r="T24" s="28">
        <v>334.54</v>
      </c>
      <c r="U24" s="20">
        <f>SUM(P24:T24)</f>
        <v>7009.2199999999993</v>
      </c>
      <c r="V24" s="21"/>
      <c r="W24" s="26">
        <f>L24-U24</f>
        <v>20871.339999999997</v>
      </c>
      <c r="Y24" s="19">
        <v>750</v>
      </c>
      <c r="Z24" s="18">
        <v>1700</v>
      </c>
      <c r="AA24" s="18">
        <f>(E24+F24)/30*40</f>
        <v>14868</v>
      </c>
      <c r="AB24" s="18">
        <f t="shared" si="1"/>
        <v>7434</v>
      </c>
      <c r="AC24" s="18">
        <f>H24/30*40</f>
        <v>13704</v>
      </c>
      <c r="AD24" s="22">
        <f t="shared" si="2"/>
        <v>6852</v>
      </c>
    </row>
    <row r="25" spans="1:30" ht="12.75" x14ac:dyDescent="0.2">
      <c r="A25" s="42">
        <v>1229</v>
      </c>
      <c r="B25" s="18" t="s">
        <v>95</v>
      </c>
      <c r="C25" s="28" t="s">
        <v>636</v>
      </c>
      <c r="D25" s="22" t="s">
        <v>667</v>
      </c>
      <c r="E25" s="17">
        <v>5991</v>
      </c>
      <c r="F25" s="39">
        <v>0</v>
      </c>
      <c r="G25" s="39">
        <v>0</v>
      </c>
      <c r="H25" s="18">
        <v>14009</v>
      </c>
      <c r="I25" s="18">
        <v>624</v>
      </c>
      <c r="J25" s="28">
        <v>491</v>
      </c>
      <c r="K25" s="28">
        <v>4833.9400000000005</v>
      </c>
      <c r="L25" s="20">
        <f t="shared" si="0"/>
        <v>25948.940000000002</v>
      </c>
      <c r="M25" s="43"/>
      <c r="N25" s="39">
        <v>0</v>
      </c>
      <c r="O25" s="43"/>
      <c r="P25" s="39">
        <v>0</v>
      </c>
      <c r="Q25" s="18">
        <v>718.92</v>
      </c>
      <c r="R25" s="18">
        <v>4833.9400000000005</v>
      </c>
      <c r="S25" s="28">
        <v>0</v>
      </c>
      <c r="T25" s="28">
        <v>179.74</v>
      </c>
      <c r="U25" s="20">
        <f>SUM(P25:T25)</f>
        <v>5732.6</v>
      </c>
      <c r="V25" s="21"/>
      <c r="W25" s="26">
        <f>L25-U25</f>
        <v>20216.340000000004</v>
      </c>
      <c r="Y25" s="19">
        <v>750</v>
      </c>
      <c r="Z25" s="18">
        <v>1700</v>
      </c>
      <c r="AA25" s="18">
        <f>(E25+F25)/30*40</f>
        <v>7988</v>
      </c>
      <c r="AB25" s="18">
        <f t="shared" si="1"/>
        <v>3994</v>
      </c>
      <c r="AC25" s="18">
        <f>H25/30*40</f>
        <v>18678.666666666664</v>
      </c>
      <c r="AD25" s="22">
        <f t="shared" si="2"/>
        <v>9339.3333333333321</v>
      </c>
    </row>
    <row r="26" spans="1:30" ht="12.75" x14ac:dyDescent="0.2">
      <c r="A26" s="42">
        <v>1236</v>
      </c>
      <c r="B26" s="18" t="s">
        <v>96</v>
      </c>
      <c r="C26" s="28" t="s">
        <v>645</v>
      </c>
      <c r="D26" s="22" t="s">
        <v>667</v>
      </c>
      <c r="E26" s="17">
        <v>33826</v>
      </c>
      <c r="F26" s="39">
        <v>0</v>
      </c>
      <c r="G26" s="39">
        <v>0</v>
      </c>
      <c r="H26" s="18">
        <v>59722</v>
      </c>
      <c r="I26" s="18">
        <v>0</v>
      </c>
      <c r="J26" s="28">
        <v>0</v>
      </c>
      <c r="K26" s="28">
        <v>43051.939999999995</v>
      </c>
      <c r="L26" s="20">
        <f t="shared" si="0"/>
        <v>136599.94</v>
      </c>
      <c r="M26" s="43"/>
      <c r="N26" s="39">
        <v>0</v>
      </c>
      <c r="O26" s="43"/>
      <c r="P26" s="39">
        <v>0</v>
      </c>
      <c r="Q26" s="18">
        <v>4059.12</v>
      </c>
      <c r="R26" s="18">
        <v>43051.939999999995</v>
      </c>
      <c r="S26" s="28">
        <v>0</v>
      </c>
      <c r="T26" s="28">
        <v>1014.78</v>
      </c>
      <c r="U26" s="20">
        <f>SUM(P26:T26)</f>
        <v>48125.84</v>
      </c>
      <c r="V26" s="21"/>
      <c r="W26" s="26">
        <f>L26-U26</f>
        <v>88474.1</v>
      </c>
      <c r="Y26" s="19">
        <v>0</v>
      </c>
      <c r="Z26" s="18">
        <v>0</v>
      </c>
      <c r="AA26" s="18">
        <f>(E26+F26)/30*40</f>
        <v>45101.333333333328</v>
      </c>
      <c r="AB26" s="18">
        <f t="shared" si="1"/>
        <v>22550.666666666664</v>
      </c>
      <c r="AC26" s="18">
        <f>H26/30*40</f>
        <v>79629.333333333328</v>
      </c>
      <c r="AD26" s="22">
        <f t="shared" si="2"/>
        <v>39814.666666666664</v>
      </c>
    </row>
    <row r="27" spans="1:30" ht="12.75" x14ac:dyDescent="0.2">
      <c r="A27" s="42">
        <v>1250</v>
      </c>
      <c r="B27" s="18" t="s">
        <v>97</v>
      </c>
      <c r="C27" s="28" t="s">
        <v>641</v>
      </c>
      <c r="D27" s="22" t="s">
        <v>667</v>
      </c>
      <c r="E27" s="17">
        <v>7868</v>
      </c>
      <c r="F27" s="39">
        <v>0</v>
      </c>
      <c r="G27" s="39">
        <v>0</v>
      </c>
      <c r="H27" s="18">
        <v>13407</v>
      </c>
      <c r="I27" s="18">
        <v>624</v>
      </c>
      <c r="J27" s="28">
        <v>491</v>
      </c>
      <c r="K27" s="28">
        <v>5021.3600000000006</v>
      </c>
      <c r="L27" s="20">
        <f t="shared" si="0"/>
        <v>27411.360000000001</v>
      </c>
      <c r="M27" s="43"/>
      <c r="N27" s="39">
        <v>0</v>
      </c>
      <c r="O27" s="43"/>
      <c r="P27" s="39">
        <v>0</v>
      </c>
      <c r="Q27" s="18">
        <v>944.16</v>
      </c>
      <c r="R27" s="18">
        <v>5021.3600000000006</v>
      </c>
      <c r="S27" s="28">
        <v>0</v>
      </c>
      <c r="T27" s="28">
        <v>236.04</v>
      </c>
      <c r="U27" s="20">
        <f>SUM(P27:T27)</f>
        <v>6201.56</v>
      </c>
      <c r="V27" s="21"/>
      <c r="W27" s="26">
        <f>L27-U27</f>
        <v>21209.8</v>
      </c>
      <c r="Y27" s="19">
        <v>750</v>
      </c>
      <c r="Z27" s="18">
        <v>1700</v>
      </c>
      <c r="AA27" s="18">
        <f>(E27+F27)/30*40</f>
        <v>10490.666666666666</v>
      </c>
      <c r="AB27" s="18">
        <f t="shared" si="1"/>
        <v>5245.333333333333</v>
      </c>
      <c r="AC27" s="18">
        <f>H27/30*40</f>
        <v>17876</v>
      </c>
      <c r="AD27" s="22">
        <f t="shared" si="2"/>
        <v>8938</v>
      </c>
    </row>
    <row r="28" spans="1:30" ht="12.75" x14ac:dyDescent="0.2">
      <c r="A28" s="42">
        <v>1274</v>
      </c>
      <c r="B28" s="18" t="s">
        <v>98</v>
      </c>
      <c r="C28" s="28" t="s">
        <v>646</v>
      </c>
      <c r="D28" s="22" t="s">
        <v>667</v>
      </c>
      <c r="E28" s="17">
        <v>12213</v>
      </c>
      <c r="F28" s="39">
        <v>0</v>
      </c>
      <c r="G28" s="39">
        <v>0</v>
      </c>
      <c r="H28" s="18">
        <v>27538</v>
      </c>
      <c r="I28" s="18">
        <v>624</v>
      </c>
      <c r="J28" s="28">
        <v>491</v>
      </c>
      <c r="K28" s="28">
        <v>13456.87</v>
      </c>
      <c r="L28" s="20">
        <f t="shared" si="0"/>
        <v>54322.87</v>
      </c>
      <c r="M28" s="43"/>
      <c r="N28" s="39">
        <v>0</v>
      </c>
      <c r="O28" s="43"/>
      <c r="P28" s="39">
        <v>0</v>
      </c>
      <c r="Q28" s="18">
        <v>977.04</v>
      </c>
      <c r="R28" s="18">
        <v>13456.87</v>
      </c>
      <c r="S28" s="28">
        <v>0</v>
      </c>
      <c r="T28" s="28">
        <v>366.4</v>
      </c>
      <c r="U28" s="20">
        <f>SUM(P28:T28)</f>
        <v>14800.31</v>
      </c>
      <c r="V28" s="21"/>
      <c r="W28" s="26">
        <f>L28-U28</f>
        <v>39522.560000000005</v>
      </c>
      <c r="Y28" s="19">
        <v>750</v>
      </c>
      <c r="Z28" s="18">
        <v>1700</v>
      </c>
      <c r="AA28" s="18">
        <f>(E28+F28)/30*40</f>
        <v>16284</v>
      </c>
      <c r="AB28" s="18">
        <f t="shared" si="1"/>
        <v>8142</v>
      </c>
      <c r="AC28" s="18">
        <f>H28/30*40</f>
        <v>36717.333333333328</v>
      </c>
      <c r="AD28" s="22">
        <f t="shared" si="2"/>
        <v>18358.666666666664</v>
      </c>
    </row>
    <row r="29" spans="1:30" ht="12.75" x14ac:dyDescent="0.2">
      <c r="A29" s="42">
        <v>1281</v>
      </c>
      <c r="B29" s="18" t="s">
        <v>99</v>
      </c>
      <c r="C29" s="28" t="s">
        <v>770</v>
      </c>
      <c r="D29" s="22" t="s">
        <v>667</v>
      </c>
      <c r="E29" s="17">
        <v>10201</v>
      </c>
      <c r="F29" s="39">
        <v>5661.56</v>
      </c>
      <c r="G29" s="39">
        <v>0</v>
      </c>
      <c r="H29" s="18">
        <v>4175</v>
      </c>
      <c r="I29" s="18">
        <v>624</v>
      </c>
      <c r="J29" s="28">
        <v>491</v>
      </c>
      <c r="K29" s="28">
        <v>6254.6</v>
      </c>
      <c r="L29" s="20">
        <f t="shared" si="0"/>
        <v>27407.160000000003</v>
      </c>
      <c r="M29" s="43"/>
      <c r="N29" s="39">
        <v>600</v>
      </c>
      <c r="O29" s="43"/>
      <c r="P29" s="39">
        <v>600</v>
      </c>
      <c r="Q29" s="18">
        <v>1269</v>
      </c>
      <c r="R29" s="18">
        <v>6254.6</v>
      </c>
      <c r="S29" s="28">
        <v>0</v>
      </c>
      <c r="T29" s="28">
        <v>475.88</v>
      </c>
      <c r="U29" s="20">
        <f>SUM(P29:T29)</f>
        <v>8599.48</v>
      </c>
      <c r="V29" s="21"/>
      <c r="W29" s="26">
        <f>L29-U29</f>
        <v>18807.680000000004</v>
      </c>
      <c r="Y29" s="19">
        <v>750</v>
      </c>
      <c r="Z29" s="18">
        <v>1700</v>
      </c>
      <c r="AA29" s="18">
        <f>(E29+F29)/30*40</f>
        <v>21150.080000000002</v>
      </c>
      <c r="AB29" s="18">
        <f t="shared" si="1"/>
        <v>10575.04</v>
      </c>
      <c r="AC29" s="18">
        <f>H29/30*40</f>
        <v>5566.6666666666661</v>
      </c>
      <c r="AD29" s="22">
        <f t="shared" si="2"/>
        <v>2783.333333333333</v>
      </c>
    </row>
    <row r="30" spans="1:30" ht="12.75" x14ac:dyDescent="0.2">
      <c r="A30" s="42">
        <v>1303</v>
      </c>
      <c r="B30" s="18" t="s">
        <v>100</v>
      </c>
      <c r="C30" s="28" t="s">
        <v>777</v>
      </c>
      <c r="D30" s="22" t="s">
        <v>667</v>
      </c>
      <c r="E30" s="17">
        <v>11151</v>
      </c>
      <c r="F30" s="39">
        <v>0</v>
      </c>
      <c r="G30" s="39">
        <v>0</v>
      </c>
      <c r="H30" s="18">
        <v>18811</v>
      </c>
      <c r="I30" s="18">
        <v>624</v>
      </c>
      <c r="J30" s="28">
        <v>491</v>
      </c>
      <c r="K30" s="28">
        <v>8562.369999999999</v>
      </c>
      <c r="L30" s="20">
        <f t="shared" si="0"/>
        <v>39639.369999999995</v>
      </c>
      <c r="M30" s="43"/>
      <c r="N30" s="39">
        <v>0</v>
      </c>
      <c r="O30" s="43"/>
      <c r="P30" s="39">
        <v>0</v>
      </c>
      <c r="Q30" s="18">
        <v>1338.12</v>
      </c>
      <c r="R30" s="18">
        <v>8562.369999999999</v>
      </c>
      <c r="S30" s="28">
        <v>0</v>
      </c>
      <c r="T30" s="28">
        <v>334.54</v>
      </c>
      <c r="U30" s="20">
        <f>SUM(P30:T30)</f>
        <v>10235.029999999999</v>
      </c>
      <c r="V30" s="21"/>
      <c r="W30" s="26">
        <f>L30-U30</f>
        <v>29404.339999999997</v>
      </c>
      <c r="Y30" s="19">
        <v>750</v>
      </c>
      <c r="Z30" s="18">
        <v>1700</v>
      </c>
      <c r="AA30" s="18">
        <f>(E30+F30)/30*40</f>
        <v>14868</v>
      </c>
      <c r="AB30" s="18">
        <f t="shared" si="1"/>
        <v>7434</v>
      </c>
      <c r="AC30" s="18">
        <f>H30/30*40</f>
        <v>25081.333333333332</v>
      </c>
      <c r="AD30" s="22">
        <f t="shared" si="2"/>
        <v>12540.666666666666</v>
      </c>
    </row>
    <row r="31" spans="1:30" ht="12.75" x14ac:dyDescent="0.2">
      <c r="A31" s="42">
        <v>1368</v>
      </c>
      <c r="B31" s="18" t="s">
        <v>101</v>
      </c>
      <c r="C31" s="28" t="s">
        <v>640</v>
      </c>
      <c r="D31" s="22" t="s">
        <v>667</v>
      </c>
      <c r="E31" s="17">
        <v>15750</v>
      </c>
      <c r="F31" s="39">
        <v>0</v>
      </c>
      <c r="G31" s="39">
        <v>0</v>
      </c>
      <c r="H31" s="18">
        <v>22281</v>
      </c>
      <c r="I31" s="18">
        <v>624</v>
      </c>
      <c r="J31" s="28">
        <v>0</v>
      </c>
      <c r="K31" s="28">
        <v>12386.439999999999</v>
      </c>
      <c r="L31" s="20">
        <f t="shared" si="0"/>
        <v>51041.440000000002</v>
      </c>
      <c r="M31" s="43"/>
      <c r="N31" s="39">
        <v>0</v>
      </c>
      <c r="O31" s="43"/>
      <c r="P31" s="39">
        <v>0</v>
      </c>
      <c r="Q31" s="18">
        <v>1890</v>
      </c>
      <c r="R31" s="18">
        <v>12386.439999999999</v>
      </c>
      <c r="S31" s="28">
        <v>0</v>
      </c>
      <c r="T31" s="28">
        <v>472.5</v>
      </c>
      <c r="U31" s="20">
        <f>SUM(P31:T31)</f>
        <v>14748.939999999999</v>
      </c>
      <c r="V31" s="21"/>
      <c r="W31" s="26">
        <f>L31-U31</f>
        <v>36292.5</v>
      </c>
      <c r="Y31" s="19">
        <v>750</v>
      </c>
      <c r="Z31" s="18">
        <v>1700</v>
      </c>
      <c r="AA31" s="18">
        <f>(E31+F31)/30*40</f>
        <v>21000</v>
      </c>
      <c r="AB31" s="18">
        <f t="shared" si="1"/>
        <v>10500</v>
      </c>
      <c r="AC31" s="18">
        <f>H31/30*40</f>
        <v>29708</v>
      </c>
      <c r="AD31" s="22">
        <f t="shared" si="2"/>
        <v>14854</v>
      </c>
    </row>
    <row r="32" spans="1:30" ht="12.75" x14ac:dyDescent="0.2">
      <c r="A32" s="42">
        <v>1369</v>
      </c>
      <c r="B32" s="18" t="s">
        <v>102</v>
      </c>
      <c r="C32" s="28" t="s">
        <v>777</v>
      </c>
      <c r="D32" s="22" t="s">
        <v>667</v>
      </c>
      <c r="E32" s="17">
        <v>11151</v>
      </c>
      <c r="F32" s="39">
        <v>0</v>
      </c>
      <c r="G32" s="39">
        <v>0</v>
      </c>
      <c r="H32" s="18">
        <v>9188</v>
      </c>
      <c r="I32" s="18">
        <v>624</v>
      </c>
      <c r="J32" s="28">
        <v>491</v>
      </c>
      <c r="K32" s="28">
        <v>4945.49</v>
      </c>
      <c r="L32" s="20">
        <f t="shared" si="0"/>
        <v>26399.489999999998</v>
      </c>
      <c r="M32" s="43"/>
      <c r="N32" s="39">
        <v>0</v>
      </c>
      <c r="O32" s="43"/>
      <c r="P32" s="39">
        <v>0</v>
      </c>
      <c r="Q32" s="18">
        <v>1338.12</v>
      </c>
      <c r="R32" s="18">
        <v>4945.49</v>
      </c>
      <c r="S32" s="28">
        <v>0</v>
      </c>
      <c r="T32" s="28">
        <v>334.54</v>
      </c>
      <c r="U32" s="20">
        <f>SUM(P32:T32)</f>
        <v>6618.15</v>
      </c>
      <c r="V32" s="21"/>
      <c r="W32" s="26">
        <f>L32-U32</f>
        <v>19781.339999999997</v>
      </c>
      <c r="Y32" s="19">
        <v>750</v>
      </c>
      <c r="Z32" s="18">
        <v>1700</v>
      </c>
      <c r="AA32" s="18">
        <f>(E32+F32)/30*40</f>
        <v>14868</v>
      </c>
      <c r="AB32" s="18">
        <f t="shared" si="1"/>
        <v>7434</v>
      </c>
      <c r="AC32" s="18">
        <f>H32/30*40</f>
        <v>12250.666666666666</v>
      </c>
      <c r="AD32" s="22">
        <f t="shared" si="2"/>
        <v>6125.333333333333</v>
      </c>
    </row>
    <row r="33" spans="1:30" ht="12.75" x14ac:dyDescent="0.2">
      <c r="A33" s="42">
        <v>1370</v>
      </c>
      <c r="B33" s="18" t="s">
        <v>103</v>
      </c>
      <c r="C33" s="28" t="s">
        <v>777</v>
      </c>
      <c r="D33" s="22" t="s">
        <v>667</v>
      </c>
      <c r="E33" s="17">
        <v>11151</v>
      </c>
      <c r="F33" s="39">
        <v>0</v>
      </c>
      <c r="G33" s="39">
        <v>0</v>
      </c>
      <c r="H33" s="18">
        <v>9849</v>
      </c>
      <c r="I33" s="18">
        <v>624</v>
      </c>
      <c r="J33" s="28">
        <v>491</v>
      </c>
      <c r="K33" s="28">
        <v>5182.6400000000003</v>
      </c>
      <c r="L33" s="20">
        <f t="shared" si="0"/>
        <v>27297.64</v>
      </c>
      <c r="M33" s="43"/>
      <c r="N33" s="39">
        <v>0</v>
      </c>
      <c r="O33" s="43"/>
      <c r="P33" s="39">
        <v>0</v>
      </c>
      <c r="Q33" s="18">
        <v>1338.12</v>
      </c>
      <c r="R33" s="18">
        <v>5182.6400000000003</v>
      </c>
      <c r="S33" s="28">
        <v>0</v>
      </c>
      <c r="T33" s="28">
        <v>334.54</v>
      </c>
      <c r="U33" s="20">
        <f>SUM(P33:T33)</f>
        <v>6855.3</v>
      </c>
      <c r="V33" s="21"/>
      <c r="W33" s="26">
        <f>L33-U33</f>
        <v>20442.34</v>
      </c>
      <c r="Y33" s="19">
        <v>750</v>
      </c>
      <c r="Z33" s="18">
        <v>1700</v>
      </c>
      <c r="AA33" s="18">
        <f>(E33+F33)/30*40</f>
        <v>14868</v>
      </c>
      <c r="AB33" s="18">
        <f t="shared" si="1"/>
        <v>7434</v>
      </c>
      <c r="AC33" s="18">
        <f>H33/30*40</f>
        <v>13132</v>
      </c>
      <c r="AD33" s="22">
        <f t="shared" si="2"/>
        <v>6566</v>
      </c>
    </row>
    <row r="34" spans="1:30" ht="12.75" x14ac:dyDescent="0.2">
      <c r="A34" s="42">
        <v>1516</v>
      </c>
      <c r="B34" s="18" t="s">
        <v>104</v>
      </c>
      <c r="C34" s="28" t="s">
        <v>771</v>
      </c>
      <c r="D34" s="22" t="s">
        <v>667</v>
      </c>
      <c r="E34" s="17">
        <v>6480</v>
      </c>
      <c r="F34" s="39">
        <v>0</v>
      </c>
      <c r="G34" s="39">
        <v>0</v>
      </c>
      <c r="H34" s="18">
        <v>0</v>
      </c>
      <c r="I34" s="18">
        <v>624</v>
      </c>
      <c r="J34" s="28">
        <v>491</v>
      </c>
      <c r="K34" s="28">
        <v>979.26</v>
      </c>
      <c r="L34" s="20">
        <f t="shared" si="0"/>
        <v>8574.26</v>
      </c>
      <c r="M34" s="43"/>
      <c r="N34" s="39">
        <v>600</v>
      </c>
      <c r="O34" s="43"/>
      <c r="P34" s="39">
        <v>600</v>
      </c>
      <c r="Q34" s="18">
        <v>777.6</v>
      </c>
      <c r="R34" s="18">
        <v>979.26</v>
      </c>
      <c r="S34" s="28">
        <v>194.4</v>
      </c>
      <c r="T34" s="28">
        <v>194.4</v>
      </c>
      <c r="U34" s="20">
        <f>SUM(P34:T34)</f>
        <v>2745.66</v>
      </c>
      <c r="V34" s="21"/>
      <c r="W34" s="26">
        <f>L34-U34</f>
        <v>5828.6</v>
      </c>
      <c r="Y34" s="19">
        <v>750</v>
      </c>
      <c r="Z34" s="18">
        <v>1700</v>
      </c>
      <c r="AA34" s="18">
        <f>(E34+F34)/30*40</f>
        <v>8640</v>
      </c>
      <c r="AB34" s="18">
        <f t="shared" si="1"/>
        <v>4320</v>
      </c>
      <c r="AC34" s="18">
        <f>H34/30*40</f>
        <v>0</v>
      </c>
      <c r="AD34" s="22">
        <f t="shared" si="2"/>
        <v>0</v>
      </c>
    </row>
    <row r="35" spans="1:30" ht="12.75" x14ac:dyDescent="0.2">
      <c r="A35" s="42">
        <v>1531</v>
      </c>
      <c r="B35" s="18" t="s">
        <v>105</v>
      </c>
      <c r="C35" s="28" t="s">
        <v>640</v>
      </c>
      <c r="D35" s="22" t="s">
        <v>667</v>
      </c>
      <c r="E35" s="17">
        <v>15750</v>
      </c>
      <c r="F35" s="39">
        <v>0</v>
      </c>
      <c r="G35" s="39">
        <v>0</v>
      </c>
      <c r="H35" s="18">
        <v>19839</v>
      </c>
      <c r="I35" s="18">
        <v>624</v>
      </c>
      <c r="J35" s="28">
        <v>0</v>
      </c>
      <c r="K35" s="28">
        <v>11165.439999999999</v>
      </c>
      <c r="L35" s="20">
        <f t="shared" si="0"/>
        <v>47378.44</v>
      </c>
      <c r="M35" s="43"/>
      <c r="N35" s="39">
        <v>0</v>
      </c>
      <c r="O35" s="43"/>
      <c r="P35" s="39">
        <v>0</v>
      </c>
      <c r="Q35" s="18">
        <v>1890</v>
      </c>
      <c r="R35" s="18">
        <v>11165.439999999999</v>
      </c>
      <c r="S35" s="28">
        <v>0</v>
      </c>
      <c r="T35" s="28">
        <v>472.5</v>
      </c>
      <c r="U35" s="20">
        <f>SUM(P35:T35)</f>
        <v>13527.939999999999</v>
      </c>
      <c r="V35" s="21"/>
      <c r="W35" s="26">
        <f>L35-U35</f>
        <v>33850.5</v>
      </c>
      <c r="Y35" s="19">
        <v>750</v>
      </c>
      <c r="Z35" s="18">
        <v>1700</v>
      </c>
      <c r="AA35" s="18">
        <f>(E35+F35)/30*40</f>
        <v>21000</v>
      </c>
      <c r="AB35" s="18">
        <f t="shared" si="1"/>
        <v>10500</v>
      </c>
      <c r="AC35" s="18">
        <f>H35/30*40</f>
        <v>26452</v>
      </c>
      <c r="AD35" s="22">
        <f t="shared" si="2"/>
        <v>13226</v>
      </c>
    </row>
    <row r="36" spans="1:30" ht="12.75" x14ac:dyDescent="0.2">
      <c r="A36" s="42">
        <v>1560</v>
      </c>
      <c r="B36" s="18" t="s">
        <v>106</v>
      </c>
      <c r="C36" s="28" t="s">
        <v>640</v>
      </c>
      <c r="D36" s="22" t="s">
        <v>667</v>
      </c>
      <c r="E36" s="17">
        <v>15750</v>
      </c>
      <c r="F36" s="39">
        <v>0</v>
      </c>
      <c r="G36" s="39">
        <v>0</v>
      </c>
      <c r="H36" s="18">
        <v>6613</v>
      </c>
      <c r="I36" s="18">
        <v>624</v>
      </c>
      <c r="J36" s="28">
        <v>0</v>
      </c>
      <c r="K36" s="28">
        <v>5520.67</v>
      </c>
      <c r="L36" s="20">
        <f t="shared" si="0"/>
        <v>28507.67</v>
      </c>
      <c r="M36" s="43"/>
      <c r="N36" s="39">
        <v>0</v>
      </c>
      <c r="O36" s="43"/>
      <c r="P36" s="39">
        <v>0</v>
      </c>
      <c r="Q36" s="18">
        <v>1890</v>
      </c>
      <c r="R36" s="18">
        <v>5520.67</v>
      </c>
      <c r="S36" s="28">
        <v>0</v>
      </c>
      <c r="T36" s="28">
        <v>472.5</v>
      </c>
      <c r="U36" s="20">
        <f>SUM(P36:T36)</f>
        <v>7883.17</v>
      </c>
      <c r="V36" s="21"/>
      <c r="W36" s="26">
        <f>L36-U36</f>
        <v>20624.5</v>
      </c>
      <c r="Y36" s="19">
        <v>750</v>
      </c>
      <c r="Z36" s="18">
        <v>1700</v>
      </c>
      <c r="AA36" s="18">
        <f>(E36+F36)/30*40</f>
        <v>21000</v>
      </c>
      <c r="AB36" s="18">
        <f t="shared" si="1"/>
        <v>10500</v>
      </c>
      <c r="AC36" s="18">
        <f>H36/30*40</f>
        <v>8817.3333333333339</v>
      </c>
      <c r="AD36" s="22">
        <f t="shared" si="2"/>
        <v>4408.666666666667</v>
      </c>
    </row>
    <row r="37" spans="1:30" ht="12.75" x14ac:dyDescent="0.2">
      <c r="A37" s="42">
        <v>1577</v>
      </c>
      <c r="B37" s="18" t="s">
        <v>107</v>
      </c>
      <c r="C37" s="28" t="s">
        <v>647</v>
      </c>
      <c r="D37" s="22" t="s">
        <v>667</v>
      </c>
      <c r="E37" s="17">
        <v>5991</v>
      </c>
      <c r="F37" s="39">
        <v>0</v>
      </c>
      <c r="G37" s="39">
        <v>0</v>
      </c>
      <c r="H37" s="18">
        <v>6131.33</v>
      </c>
      <c r="I37" s="18">
        <v>624</v>
      </c>
      <c r="J37" s="28">
        <v>491</v>
      </c>
      <c r="K37" s="28">
        <v>2269.1</v>
      </c>
      <c r="L37" s="20">
        <f t="shared" si="0"/>
        <v>15506.43</v>
      </c>
      <c r="M37" s="43"/>
      <c r="N37" s="39">
        <v>0</v>
      </c>
      <c r="O37" s="43"/>
      <c r="P37" s="39">
        <v>0</v>
      </c>
      <c r="Q37" s="18">
        <v>479.28</v>
      </c>
      <c r="R37" s="18">
        <v>2269.1</v>
      </c>
      <c r="S37" s="28">
        <v>0</v>
      </c>
      <c r="T37" s="28">
        <v>179.74</v>
      </c>
      <c r="U37" s="20">
        <f>SUM(P37:T37)</f>
        <v>2928.12</v>
      </c>
      <c r="V37" s="21"/>
      <c r="W37" s="26">
        <f>L37-U37</f>
        <v>12578.310000000001</v>
      </c>
      <c r="Y37" s="19">
        <v>750</v>
      </c>
      <c r="Z37" s="18">
        <v>1700</v>
      </c>
      <c r="AA37" s="18">
        <f>(E37+F37)/30*40</f>
        <v>7988</v>
      </c>
      <c r="AB37" s="18">
        <f t="shared" si="1"/>
        <v>3994</v>
      </c>
      <c r="AC37" s="18">
        <f>H37/30*40</f>
        <v>8175.1066666666666</v>
      </c>
      <c r="AD37" s="22">
        <f t="shared" si="2"/>
        <v>4087.5533333333333</v>
      </c>
    </row>
    <row r="38" spans="1:30" ht="12.75" x14ac:dyDescent="0.2">
      <c r="A38" s="42">
        <v>1842</v>
      </c>
      <c r="B38" s="18" t="s">
        <v>108</v>
      </c>
      <c r="C38" s="28" t="s">
        <v>648</v>
      </c>
      <c r="D38" s="22" t="s">
        <v>667</v>
      </c>
      <c r="E38" s="17">
        <v>6480</v>
      </c>
      <c r="F38" s="39">
        <v>0</v>
      </c>
      <c r="G38" s="39">
        <v>0</v>
      </c>
      <c r="H38" s="18">
        <v>2500</v>
      </c>
      <c r="I38" s="18">
        <v>624</v>
      </c>
      <c r="J38" s="28">
        <v>491</v>
      </c>
      <c r="K38" s="28">
        <v>2013.31</v>
      </c>
      <c r="L38" s="20">
        <f t="shared" si="0"/>
        <v>12108.31</v>
      </c>
      <c r="M38" s="43"/>
      <c r="N38" s="39">
        <v>600</v>
      </c>
      <c r="O38" s="43"/>
      <c r="P38" s="39">
        <v>600</v>
      </c>
      <c r="Q38" s="18">
        <v>777.6</v>
      </c>
      <c r="R38" s="18">
        <v>2013.31</v>
      </c>
      <c r="S38" s="28">
        <v>194.4</v>
      </c>
      <c r="T38" s="28">
        <v>194.4</v>
      </c>
      <c r="U38" s="20">
        <f>SUM(P38:T38)</f>
        <v>3779.71</v>
      </c>
      <c r="V38" s="21"/>
      <c r="W38" s="26">
        <f>L38-U38</f>
        <v>8328.5999999999985</v>
      </c>
      <c r="Y38" s="19">
        <v>750</v>
      </c>
      <c r="Z38" s="18">
        <v>1700</v>
      </c>
      <c r="AA38" s="18">
        <f>(E38+F38)/30*40</f>
        <v>8640</v>
      </c>
      <c r="AB38" s="18">
        <f t="shared" si="1"/>
        <v>4320</v>
      </c>
      <c r="AC38" s="18">
        <f>H38/30*40</f>
        <v>3333.333333333333</v>
      </c>
      <c r="AD38" s="22">
        <f t="shared" si="2"/>
        <v>1666.6666666666665</v>
      </c>
    </row>
    <row r="39" spans="1:30" ht="12.75" x14ac:dyDescent="0.2">
      <c r="A39" s="42">
        <v>1846</v>
      </c>
      <c r="B39" s="18" t="s">
        <v>109</v>
      </c>
      <c r="C39" s="28" t="s">
        <v>640</v>
      </c>
      <c r="D39" s="22" t="s">
        <v>667</v>
      </c>
      <c r="E39" s="17">
        <v>15750</v>
      </c>
      <c r="F39" s="39">
        <v>0</v>
      </c>
      <c r="G39" s="39">
        <v>0</v>
      </c>
      <c r="H39" s="18">
        <v>22281</v>
      </c>
      <c r="I39" s="18">
        <v>624</v>
      </c>
      <c r="J39" s="28">
        <v>0</v>
      </c>
      <c r="K39" s="28">
        <v>12386.439999999999</v>
      </c>
      <c r="L39" s="20">
        <f t="shared" si="0"/>
        <v>51041.440000000002</v>
      </c>
      <c r="M39" s="43"/>
      <c r="N39" s="39">
        <v>0</v>
      </c>
      <c r="O39" s="43"/>
      <c r="P39" s="39">
        <v>0</v>
      </c>
      <c r="Q39" s="18">
        <v>1890</v>
      </c>
      <c r="R39" s="18">
        <v>12386.439999999999</v>
      </c>
      <c r="S39" s="28">
        <v>0</v>
      </c>
      <c r="T39" s="28">
        <v>472.5</v>
      </c>
      <c r="U39" s="20">
        <f>SUM(P39:T39)</f>
        <v>14748.939999999999</v>
      </c>
      <c r="V39" s="21"/>
      <c r="W39" s="26">
        <f>L39-U39</f>
        <v>36292.5</v>
      </c>
      <c r="Y39" s="19">
        <v>750</v>
      </c>
      <c r="Z39" s="18">
        <v>1700</v>
      </c>
      <c r="AA39" s="18">
        <f>(E39+F39)/30*40</f>
        <v>21000</v>
      </c>
      <c r="AB39" s="18">
        <f t="shared" si="1"/>
        <v>10500</v>
      </c>
      <c r="AC39" s="18">
        <f>H39/30*40</f>
        <v>29708</v>
      </c>
      <c r="AD39" s="22">
        <f t="shared" si="2"/>
        <v>14854</v>
      </c>
    </row>
    <row r="40" spans="1:30" ht="12.75" x14ac:dyDescent="0.2">
      <c r="A40" s="42">
        <v>1868</v>
      </c>
      <c r="B40" s="18" t="s">
        <v>110</v>
      </c>
      <c r="C40" s="28" t="s">
        <v>68</v>
      </c>
      <c r="D40" s="22" t="s">
        <v>667</v>
      </c>
      <c r="E40" s="17">
        <v>18366</v>
      </c>
      <c r="F40" s="39">
        <v>0</v>
      </c>
      <c r="G40" s="39">
        <v>0</v>
      </c>
      <c r="H40" s="18">
        <v>3083</v>
      </c>
      <c r="I40" s="18">
        <v>624</v>
      </c>
      <c r="J40" s="28">
        <v>0</v>
      </c>
      <c r="K40" s="28">
        <v>5192.74</v>
      </c>
      <c r="L40" s="20">
        <f t="shared" si="0"/>
        <v>27265.739999999998</v>
      </c>
      <c r="M40" s="43"/>
      <c r="N40" s="39">
        <v>0</v>
      </c>
      <c r="O40" s="43"/>
      <c r="P40" s="39">
        <v>0</v>
      </c>
      <c r="Q40" s="18">
        <v>2203.92</v>
      </c>
      <c r="R40" s="18">
        <v>5192.74</v>
      </c>
      <c r="S40" s="28">
        <v>0</v>
      </c>
      <c r="T40" s="28">
        <v>550.98</v>
      </c>
      <c r="U40" s="20">
        <f>SUM(P40:T40)</f>
        <v>7947.6399999999994</v>
      </c>
      <c r="V40" s="21"/>
      <c r="W40" s="26">
        <f>L40-U40</f>
        <v>19318.099999999999</v>
      </c>
      <c r="Y40" s="19">
        <v>750</v>
      </c>
      <c r="Z40" s="18">
        <v>1700</v>
      </c>
      <c r="AA40" s="18">
        <f>(E40+F40)/30*40</f>
        <v>24488</v>
      </c>
      <c r="AB40" s="18">
        <f t="shared" si="1"/>
        <v>12244</v>
      </c>
      <c r="AC40" s="18">
        <f>H40/30*40</f>
        <v>4110.666666666667</v>
      </c>
      <c r="AD40" s="22">
        <f t="shared" si="2"/>
        <v>2055.3333333333335</v>
      </c>
    </row>
    <row r="41" spans="1:30" ht="12.75" x14ac:dyDescent="0.2">
      <c r="A41" s="42">
        <v>1900</v>
      </c>
      <c r="B41" s="18" t="s">
        <v>111</v>
      </c>
      <c r="C41" s="28" t="s">
        <v>645</v>
      </c>
      <c r="D41" s="22" t="s">
        <v>667</v>
      </c>
      <c r="E41" s="17">
        <v>33826</v>
      </c>
      <c r="F41" s="39">
        <v>0</v>
      </c>
      <c r="G41" s="39">
        <v>0</v>
      </c>
      <c r="H41" s="18">
        <v>59722</v>
      </c>
      <c r="I41" s="18">
        <v>0</v>
      </c>
      <c r="J41" s="28">
        <v>0</v>
      </c>
      <c r="K41" s="28">
        <v>43051.939999999995</v>
      </c>
      <c r="L41" s="20">
        <f t="shared" si="0"/>
        <v>136599.94</v>
      </c>
      <c r="M41" s="43"/>
      <c r="N41" s="39">
        <v>0</v>
      </c>
      <c r="O41" s="43"/>
      <c r="P41" s="39">
        <v>0</v>
      </c>
      <c r="Q41" s="18">
        <v>4059.12</v>
      </c>
      <c r="R41" s="18">
        <v>43051.939999999995</v>
      </c>
      <c r="S41" s="28">
        <v>0</v>
      </c>
      <c r="T41" s="28">
        <v>1014.78</v>
      </c>
      <c r="U41" s="20">
        <f>SUM(P41:T41)</f>
        <v>48125.84</v>
      </c>
      <c r="V41" s="21"/>
      <c r="W41" s="26">
        <f>L41-U41</f>
        <v>88474.1</v>
      </c>
      <c r="Y41" s="19">
        <v>0</v>
      </c>
      <c r="Z41" s="18">
        <v>0</v>
      </c>
      <c r="AA41" s="18">
        <f>(E41+F41)/30*40</f>
        <v>45101.333333333328</v>
      </c>
      <c r="AB41" s="18">
        <f t="shared" si="1"/>
        <v>22550.666666666664</v>
      </c>
      <c r="AC41" s="18">
        <f>H41/30*40</f>
        <v>79629.333333333328</v>
      </c>
      <c r="AD41" s="22">
        <f t="shared" si="2"/>
        <v>39814.666666666664</v>
      </c>
    </row>
    <row r="42" spans="1:30" ht="12.75" x14ac:dyDescent="0.2">
      <c r="A42" s="42">
        <v>1921</v>
      </c>
      <c r="B42" s="18" t="s">
        <v>112</v>
      </c>
      <c r="C42" s="28" t="s">
        <v>642</v>
      </c>
      <c r="D42" s="22" t="s">
        <v>667</v>
      </c>
      <c r="E42" s="17">
        <v>5267</v>
      </c>
      <c r="F42" s="39">
        <v>0</v>
      </c>
      <c r="G42" s="39">
        <v>0</v>
      </c>
      <c r="H42" s="18">
        <v>1500</v>
      </c>
      <c r="I42" s="18">
        <v>624</v>
      </c>
      <c r="J42" s="28">
        <v>491</v>
      </c>
      <c r="K42" s="28">
        <v>974.3599999999999</v>
      </c>
      <c r="L42" s="20">
        <f t="shared" si="0"/>
        <v>8856.36</v>
      </c>
      <c r="M42" s="43"/>
      <c r="N42" s="39">
        <v>600</v>
      </c>
      <c r="O42" s="43"/>
      <c r="P42" s="39">
        <v>600</v>
      </c>
      <c r="Q42" s="18">
        <v>632.04</v>
      </c>
      <c r="R42" s="18">
        <v>974.3599999999999</v>
      </c>
      <c r="S42" s="28">
        <v>158.02000000000001</v>
      </c>
      <c r="T42" s="28">
        <v>158.02000000000001</v>
      </c>
      <c r="U42" s="20">
        <f>SUM(P42:T42)</f>
        <v>2522.4399999999996</v>
      </c>
      <c r="V42" s="21"/>
      <c r="W42" s="26">
        <f>L42-U42</f>
        <v>6333.920000000001</v>
      </c>
      <c r="Y42" s="19">
        <v>750</v>
      </c>
      <c r="Z42" s="18">
        <v>1700</v>
      </c>
      <c r="AA42" s="18">
        <f>(E42+F42)/30*40</f>
        <v>7022.6666666666661</v>
      </c>
      <c r="AB42" s="18">
        <f t="shared" si="1"/>
        <v>3511.333333333333</v>
      </c>
      <c r="AC42" s="18">
        <f>H42/30*40</f>
        <v>2000</v>
      </c>
      <c r="AD42" s="22">
        <f t="shared" si="2"/>
        <v>1000</v>
      </c>
    </row>
    <row r="43" spans="1:30" ht="12.75" x14ac:dyDescent="0.2">
      <c r="A43" s="42">
        <v>1922</v>
      </c>
      <c r="B43" s="18" t="s">
        <v>113</v>
      </c>
      <c r="C43" s="28" t="s">
        <v>771</v>
      </c>
      <c r="D43" s="22" t="s">
        <v>667</v>
      </c>
      <c r="E43" s="17">
        <v>6480</v>
      </c>
      <c r="F43" s="39">
        <v>0</v>
      </c>
      <c r="G43" s="39">
        <v>0</v>
      </c>
      <c r="H43" s="18">
        <v>469.35</v>
      </c>
      <c r="I43" s="18">
        <v>624</v>
      </c>
      <c r="J43" s="28">
        <v>491</v>
      </c>
      <c r="K43" s="28">
        <v>1259.56</v>
      </c>
      <c r="L43" s="20">
        <f t="shared" si="0"/>
        <v>9323.91</v>
      </c>
      <c r="M43" s="43"/>
      <c r="N43" s="39">
        <v>600</v>
      </c>
      <c r="O43" s="43"/>
      <c r="P43" s="39">
        <v>600</v>
      </c>
      <c r="Q43" s="18">
        <v>777.6</v>
      </c>
      <c r="R43" s="18">
        <v>1259.56</v>
      </c>
      <c r="S43" s="28">
        <v>194.4</v>
      </c>
      <c r="T43" s="28">
        <v>194.4</v>
      </c>
      <c r="U43" s="20">
        <f>SUM(P43:T43)</f>
        <v>3025.96</v>
      </c>
      <c r="V43" s="21"/>
      <c r="W43" s="26">
        <f>L43-U43</f>
        <v>6297.95</v>
      </c>
      <c r="Y43" s="19">
        <v>750</v>
      </c>
      <c r="Z43" s="18">
        <v>1700</v>
      </c>
      <c r="AA43" s="18">
        <f>(E43+F43)/30*40</f>
        <v>8640</v>
      </c>
      <c r="AB43" s="18">
        <f t="shared" si="1"/>
        <v>4320</v>
      </c>
      <c r="AC43" s="18">
        <f>H43/30*40</f>
        <v>625.80000000000007</v>
      </c>
      <c r="AD43" s="22">
        <f t="shared" si="2"/>
        <v>312.90000000000003</v>
      </c>
    </row>
    <row r="44" spans="1:30" ht="12.75" x14ac:dyDescent="0.2">
      <c r="A44" s="42">
        <v>1975</v>
      </c>
      <c r="B44" s="18" t="s">
        <v>114</v>
      </c>
      <c r="C44" s="28" t="s">
        <v>644</v>
      </c>
      <c r="D44" s="22" t="s">
        <v>667</v>
      </c>
      <c r="E44" s="17">
        <v>33826</v>
      </c>
      <c r="F44" s="39">
        <v>0</v>
      </c>
      <c r="G44" s="39">
        <v>0</v>
      </c>
      <c r="H44" s="18">
        <v>72124</v>
      </c>
      <c r="I44" s="18">
        <v>0</v>
      </c>
      <c r="J44" s="28">
        <v>0</v>
      </c>
      <c r="K44" s="28">
        <v>59263.25</v>
      </c>
      <c r="L44" s="20">
        <f t="shared" si="0"/>
        <v>165213.25</v>
      </c>
      <c r="M44" s="43"/>
      <c r="N44" s="39">
        <v>8000</v>
      </c>
      <c r="O44" s="43"/>
      <c r="P44" s="39">
        <v>8000</v>
      </c>
      <c r="Q44" s="18">
        <v>4059.12</v>
      </c>
      <c r="R44" s="18">
        <v>59263.25</v>
      </c>
      <c r="S44" s="28">
        <v>0</v>
      </c>
      <c r="T44" s="28">
        <v>1014.78</v>
      </c>
      <c r="U44" s="20">
        <f>SUM(P44:T44)</f>
        <v>72337.149999999994</v>
      </c>
      <c r="V44" s="21"/>
      <c r="W44" s="26">
        <f>L44-U44</f>
        <v>92876.1</v>
      </c>
      <c r="Y44" s="19">
        <v>0</v>
      </c>
      <c r="Z44" s="18">
        <v>0</v>
      </c>
      <c r="AA44" s="18">
        <f>(E44+F44)/30*40</f>
        <v>45101.333333333328</v>
      </c>
      <c r="AB44" s="18">
        <f t="shared" si="1"/>
        <v>22550.666666666664</v>
      </c>
      <c r="AC44" s="18">
        <f>H44/30*40</f>
        <v>96165.333333333328</v>
      </c>
      <c r="AD44" s="22">
        <f t="shared" si="2"/>
        <v>48082.666666666664</v>
      </c>
    </row>
    <row r="45" spans="1:30" ht="12.75" x14ac:dyDescent="0.2">
      <c r="A45" s="42">
        <v>2112</v>
      </c>
      <c r="B45" s="18" t="s">
        <v>115</v>
      </c>
      <c r="C45" s="28" t="s">
        <v>649</v>
      </c>
      <c r="D45" s="22" t="s">
        <v>667</v>
      </c>
      <c r="E45" s="17">
        <v>18366</v>
      </c>
      <c r="F45" s="39">
        <v>0</v>
      </c>
      <c r="G45" s="39">
        <v>0</v>
      </c>
      <c r="H45" s="18">
        <v>14389</v>
      </c>
      <c r="I45" s="18">
        <v>624</v>
      </c>
      <c r="J45" s="28">
        <v>0</v>
      </c>
      <c r="K45" s="28">
        <v>9748.44</v>
      </c>
      <c r="L45" s="20">
        <f t="shared" si="0"/>
        <v>43127.44</v>
      </c>
      <c r="M45" s="43"/>
      <c r="N45" s="39">
        <v>0</v>
      </c>
      <c r="O45" s="43"/>
      <c r="P45" s="39">
        <v>0</v>
      </c>
      <c r="Q45" s="18">
        <v>2203.92</v>
      </c>
      <c r="R45" s="18">
        <v>9748.44</v>
      </c>
      <c r="S45" s="28">
        <v>0</v>
      </c>
      <c r="T45" s="28">
        <v>550.98</v>
      </c>
      <c r="U45" s="20">
        <f>SUM(P45:T45)</f>
        <v>12503.34</v>
      </c>
      <c r="V45" s="21"/>
      <c r="W45" s="26">
        <f>L45-U45</f>
        <v>30624.100000000002</v>
      </c>
      <c r="Y45" s="19">
        <v>750</v>
      </c>
      <c r="Z45" s="18">
        <v>1700</v>
      </c>
      <c r="AA45" s="18">
        <f>(E45+F45)/30*40</f>
        <v>24488</v>
      </c>
      <c r="AB45" s="18">
        <f t="shared" si="1"/>
        <v>12244</v>
      </c>
      <c r="AC45" s="18">
        <f>H45/30*40</f>
        <v>19185.333333333332</v>
      </c>
      <c r="AD45" s="22">
        <f t="shared" si="2"/>
        <v>9592.6666666666661</v>
      </c>
    </row>
    <row r="46" spans="1:30" ht="12.75" x14ac:dyDescent="0.2">
      <c r="A46" s="42">
        <v>2128</v>
      </c>
      <c r="B46" s="18" t="s">
        <v>116</v>
      </c>
      <c r="C46" s="28" t="s">
        <v>771</v>
      </c>
      <c r="D46" s="22" t="s">
        <v>667</v>
      </c>
      <c r="E46" s="17">
        <v>6480</v>
      </c>
      <c r="F46" s="39">
        <v>0</v>
      </c>
      <c r="G46" s="39">
        <v>0</v>
      </c>
      <c r="H46" s="18">
        <v>0</v>
      </c>
      <c r="I46" s="18">
        <v>624</v>
      </c>
      <c r="J46" s="28">
        <v>491</v>
      </c>
      <c r="K46" s="28">
        <v>979.26</v>
      </c>
      <c r="L46" s="20">
        <f t="shared" si="0"/>
        <v>8574.26</v>
      </c>
      <c r="M46" s="43"/>
      <c r="N46" s="39">
        <v>600</v>
      </c>
      <c r="O46" s="43"/>
      <c r="P46" s="39">
        <v>600</v>
      </c>
      <c r="Q46" s="18">
        <v>777.6</v>
      </c>
      <c r="R46" s="18">
        <v>979.26</v>
      </c>
      <c r="S46" s="28">
        <v>194.4</v>
      </c>
      <c r="T46" s="28">
        <v>194.4</v>
      </c>
      <c r="U46" s="20">
        <f>SUM(P46:T46)</f>
        <v>2745.66</v>
      </c>
      <c r="V46" s="21"/>
      <c r="W46" s="26">
        <f>L46-U46</f>
        <v>5828.6</v>
      </c>
      <c r="Y46" s="19">
        <v>750</v>
      </c>
      <c r="Z46" s="18">
        <v>1700</v>
      </c>
      <c r="AA46" s="18">
        <f>(E46+F46)/30*40</f>
        <v>8640</v>
      </c>
      <c r="AB46" s="18">
        <f t="shared" ref="AB46:AB108" si="3">AA46/2</f>
        <v>4320</v>
      </c>
      <c r="AC46" s="18">
        <f>H46/30*40</f>
        <v>0</v>
      </c>
      <c r="AD46" s="22">
        <f t="shared" ref="AD46:AD108" si="4">AC46/2</f>
        <v>0</v>
      </c>
    </row>
    <row r="47" spans="1:30" ht="12.75" x14ac:dyDescent="0.2">
      <c r="A47" s="42">
        <v>2130</v>
      </c>
      <c r="B47" s="18" t="s">
        <v>117</v>
      </c>
      <c r="C47" s="28" t="s">
        <v>639</v>
      </c>
      <c r="D47" s="22" t="s">
        <v>667</v>
      </c>
      <c r="E47" s="17">
        <v>24113</v>
      </c>
      <c r="F47" s="39">
        <v>0</v>
      </c>
      <c r="G47" s="39">
        <v>0</v>
      </c>
      <c r="H47" s="18">
        <v>20887</v>
      </c>
      <c r="I47" s="18">
        <v>624</v>
      </c>
      <c r="J47" s="28">
        <v>0</v>
      </c>
      <c r="K47" s="28">
        <v>15844.150000000001</v>
      </c>
      <c r="L47" s="20">
        <f t="shared" si="0"/>
        <v>61468.15</v>
      </c>
      <c r="M47" s="43"/>
      <c r="N47" s="39">
        <v>0</v>
      </c>
      <c r="O47" s="43"/>
      <c r="P47" s="39">
        <v>0</v>
      </c>
      <c r="Q47" s="18">
        <v>2893.56</v>
      </c>
      <c r="R47" s="18">
        <v>15844.150000000001</v>
      </c>
      <c r="S47" s="28">
        <v>0</v>
      </c>
      <c r="T47" s="28">
        <v>723.4</v>
      </c>
      <c r="U47" s="20">
        <f>SUM(P47:T47)</f>
        <v>19461.110000000004</v>
      </c>
      <c r="V47" s="21"/>
      <c r="W47" s="26">
        <f>L47-U47</f>
        <v>42007.039999999994</v>
      </c>
      <c r="Y47" s="19">
        <v>0</v>
      </c>
      <c r="Z47" s="18">
        <v>1700</v>
      </c>
      <c r="AA47" s="18">
        <f>(E47+F47)/30*40</f>
        <v>32150.666666666664</v>
      </c>
      <c r="AB47" s="18">
        <f t="shared" si="3"/>
        <v>16075.333333333332</v>
      </c>
      <c r="AC47" s="18">
        <f>H47/30*40</f>
        <v>27849.333333333336</v>
      </c>
      <c r="AD47" s="22">
        <f t="shared" si="4"/>
        <v>13924.666666666668</v>
      </c>
    </row>
    <row r="48" spans="1:30" ht="12.75" x14ac:dyDescent="0.2">
      <c r="A48" s="42">
        <v>2201</v>
      </c>
      <c r="B48" s="18" t="s">
        <v>118</v>
      </c>
      <c r="C48" s="28" t="s">
        <v>642</v>
      </c>
      <c r="D48" s="22" t="s">
        <v>667</v>
      </c>
      <c r="E48" s="17">
        <v>5267</v>
      </c>
      <c r="F48" s="39">
        <v>0</v>
      </c>
      <c r="G48" s="39">
        <v>0</v>
      </c>
      <c r="H48" s="18">
        <v>0</v>
      </c>
      <c r="I48" s="18">
        <v>624</v>
      </c>
      <c r="J48" s="28">
        <v>491</v>
      </c>
      <c r="K48" s="28">
        <v>777.7</v>
      </c>
      <c r="L48" s="20">
        <f t="shared" si="0"/>
        <v>7159.7</v>
      </c>
      <c r="M48" s="43"/>
      <c r="N48" s="39">
        <v>600</v>
      </c>
      <c r="O48" s="43"/>
      <c r="P48" s="39">
        <v>600</v>
      </c>
      <c r="Q48" s="18">
        <v>632.04</v>
      </c>
      <c r="R48" s="18">
        <v>777.7</v>
      </c>
      <c r="S48" s="28">
        <v>158.02000000000001</v>
      </c>
      <c r="T48" s="28">
        <v>158.02000000000001</v>
      </c>
      <c r="U48" s="20">
        <f>SUM(P48:T48)</f>
        <v>2325.7800000000002</v>
      </c>
      <c r="V48" s="21"/>
      <c r="W48" s="26">
        <f>L48-U48</f>
        <v>4833.92</v>
      </c>
      <c r="Y48" s="19">
        <v>750</v>
      </c>
      <c r="Z48" s="18">
        <v>1700</v>
      </c>
      <c r="AA48" s="18">
        <f>(E48+F48)/30*40</f>
        <v>7022.6666666666661</v>
      </c>
      <c r="AB48" s="18">
        <f t="shared" si="3"/>
        <v>3511.333333333333</v>
      </c>
      <c r="AC48" s="18">
        <f>H48/30*40</f>
        <v>0</v>
      </c>
      <c r="AD48" s="22">
        <f t="shared" si="4"/>
        <v>0</v>
      </c>
    </row>
    <row r="49" spans="1:30" ht="12.75" x14ac:dyDescent="0.2">
      <c r="A49" s="42">
        <v>2823</v>
      </c>
      <c r="B49" s="18" t="s">
        <v>119</v>
      </c>
      <c r="C49" s="28" t="s">
        <v>772</v>
      </c>
      <c r="D49" s="22" t="s">
        <v>667</v>
      </c>
      <c r="E49" s="17">
        <v>10201</v>
      </c>
      <c r="F49" s="39">
        <v>5406.54</v>
      </c>
      <c r="G49" s="39">
        <v>0</v>
      </c>
      <c r="H49" s="18">
        <v>5836</v>
      </c>
      <c r="I49" s="18">
        <v>624</v>
      </c>
      <c r="J49" s="28">
        <v>491</v>
      </c>
      <c r="K49" s="28">
        <v>6442.12</v>
      </c>
      <c r="L49" s="20">
        <f t="shared" si="0"/>
        <v>29000.66</v>
      </c>
      <c r="M49" s="43"/>
      <c r="N49" s="39">
        <v>600</v>
      </c>
      <c r="O49" s="43"/>
      <c r="P49" s="39">
        <v>600</v>
      </c>
      <c r="Q49" s="18">
        <v>1248.5999999999999</v>
      </c>
      <c r="R49" s="18">
        <v>6442.12</v>
      </c>
      <c r="S49" s="28">
        <v>0</v>
      </c>
      <c r="T49" s="28">
        <v>468.22</v>
      </c>
      <c r="U49" s="20">
        <f>SUM(P49:T49)</f>
        <v>8758.9399999999987</v>
      </c>
      <c r="V49" s="21"/>
      <c r="W49" s="26">
        <f>L49-U49</f>
        <v>20241.72</v>
      </c>
      <c r="Y49" s="19">
        <v>750</v>
      </c>
      <c r="Z49" s="18">
        <v>1700</v>
      </c>
      <c r="AA49" s="18">
        <f>(E49+F49)/30*40</f>
        <v>20810.053333333337</v>
      </c>
      <c r="AB49" s="18">
        <f t="shared" si="3"/>
        <v>10405.026666666668</v>
      </c>
      <c r="AC49" s="18">
        <f>H49/30*40</f>
        <v>7781.333333333333</v>
      </c>
      <c r="AD49" s="22">
        <f t="shared" si="4"/>
        <v>3890.6666666666665</v>
      </c>
    </row>
    <row r="50" spans="1:30" ht="12.75" x14ac:dyDescent="0.2">
      <c r="A50" s="42">
        <v>2843</v>
      </c>
      <c r="B50" s="18" t="s">
        <v>120</v>
      </c>
      <c r="C50" s="28" t="s">
        <v>777</v>
      </c>
      <c r="D50" s="22" t="s">
        <v>667</v>
      </c>
      <c r="E50" s="17">
        <v>11151</v>
      </c>
      <c r="F50" s="39">
        <v>0</v>
      </c>
      <c r="G50" s="39">
        <v>0</v>
      </c>
      <c r="H50" s="18">
        <v>3388</v>
      </c>
      <c r="I50" s="18">
        <v>624</v>
      </c>
      <c r="J50" s="28">
        <v>491</v>
      </c>
      <c r="K50" s="28">
        <v>3034.91</v>
      </c>
      <c r="L50" s="20">
        <f t="shared" si="0"/>
        <v>18688.91</v>
      </c>
      <c r="M50" s="43"/>
      <c r="N50" s="39">
        <v>0</v>
      </c>
      <c r="O50" s="43"/>
      <c r="P50" s="39">
        <v>0</v>
      </c>
      <c r="Q50" s="18">
        <v>892.08</v>
      </c>
      <c r="R50" s="18">
        <v>3034.91</v>
      </c>
      <c r="S50" s="28">
        <v>0</v>
      </c>
      <c r="T50" s="28">
        <v>334.54</v>
      </c>
      <c r="U50" s="20">
        <f>SUM(P50:T50)</f>
        <v>4261.53</v>
      </c>
      <c r="V50" s="21"/>
      <c r="W50" s="26">
        <f>L50-U50</f>
        <v>14427.380000000001</v>
      </c>
      <c r="Y50" s="19">
        <v>750</v>
      </c>
      <c r="Z50" s="18">
        <v>1700</v>
      </c>
      <c r="AA50" s="18">
        <f>(E50+F50)/30*40</f>
        <v>14868</v>
      </c>
      <c r="AB50" s="18">
        <f t="shared" si="3"/>
        <v>7434</v>
      </c>
      <c r="AC50" s="18">
        <f>H50/30*40</f>
        <v>4517.3333333333339</v>
      </c>
      <c r="AD50" s="22">
        <f t="shared" si="4"/>
        <v>2258.666666666667</v>
      </c>
    </row>
    <row r="51" spans="1:30" ht="12.75" x14ac:dyDescent="0.2">
      <c r="A51" s="42">
        <v>3187</v>
      </c>
      <c r="B51" s="18" t="s">
        <v>121</v>
      </c>
      <c r="C51" s="28" t="s">
        <v>772</v>
      </c>
      <c r="D51" s="22" t="s">
        <v>667</v>
      </c>
      <c r="E51" s="17">
        <v>10201</v>
      </c>
      <c r="F51" s="39">
        <v>4641.46</v>
      </c>
      <c r="G51" s="39">
        <v>0</v>
      </c>
      <c r="H51" s="18">
        <v>5796</v>
      </c>
      <c r="I51" s="18">
        <v>624</v>
      </c>
      <c r="J51" s="28">
        <v>491</v>
      </c>
      <c r="K51" s="28">
        <v>7128.33</v>
      </c>
      <c r="L51" s="20">
        <f t="shared" si="0"/>
        <v>28881.79</v>
      </c>
      <c r="M51" s="43"/>
      <c r="N51" s="39">
        <v>600</v>
      </c>
      <c r="O51" s="43"/>
      <c r="P51" s="39">
        <v>600</v>
      </c>
      <c r="Q51" s="18">
        <v>1187.4000000000001</v>
      </c>
      <c r="R51" s="18">
        <v>7128.33</v>
      </c>
      <c r="S51" s="28">
        <v>0</v>
      </c>
      <c r="T51" s="28">
        <v>445.28</v>
      </c>
      <c r="U51" s="20">
        <f>SUM(P51:T51)</f>
        <v>9361.01</v>
      </c>
      <c r="V51" s="21"/>
      <c r="W51" s="26">
        <f>L51-U51</f>
        <v>19520.78</v>
      </c>
      <c r="Y51" s="19">
        <v>750</v>
      </c>
      <c r="Z51" s="18">
        <v>1700</v>
      </c>
      <c r="AA51" s="18">
        <f>(E51+F51)/30*40</f>
        <v>19789.946666666663</v>
      </c>
      <c r="AB51" s="18">
        <f t="shared" si="3"/>
        <v>9894.9733333333315</v>
      </c>
      <c r="AC51" s="18">
        <f>H51/30*40</f>
        <v>7728</v>
      </c>
      <c r="AD51" s="22">
        <f t="shared" si="4"/>
        <v>3864</v>
      </c>
    </row>
    <row r="52" spans="1:30" ht="12.75" x14ac:dyDescent="0.2">
      <c r="A52" s="42">
        <v>3247</v>
      </c>
      <c r="B52" s="18" t="s">
        <v>122</v>
      </c>
      <c r="C52" s="28" t="s">
        <v>777</v>
      </c>
      <c r="D52" s="22" t="s">
        <v>667</v>
      </c>
      <c r="E52" s="17">
        <v>11151</v>
      </c>
      <c r="F52" s="39">
        <v>0</v>
      </c>
      <c r="G52" s="39">
        <v>0</v>
      </c>
      <c r="H52" s="18">
        <v>15989</v>
      </c>
      <c r="I52" s="18">
        <v>624</v>
      </c>
      <c r="J52" s="28">
        <v>491</v>
      </c>
      <c r="K52" s="28">
        <v>7385.59</v>
      </c>
      <c r="L52" s="20">
        <f t="shared" si="0"/>
        <v>35640.589999999997</v>
      </c>
      <c r="M52" s="43"/>
      <c r="N52" s="39">
        <v>0</v>
      </c>
      <c r="O52" s="43"/>
      <c r="P52" s="39">
        <v>0</v>
      </c>
      <c r="Q52" s="18">
        <v>892.08</v>
      </c>
      <c r="R52" s="18">
        <v>7385.59</v>
      </c>
      <c r="S52" s="28">
        <v>0</v>
      </c>
      <c r="T52" s="28">
        <v>334.54</v>
      </c>
      <c r="U52" s="20">
        <f>SUM(P52:T52)</f>
        <v>8612.2100000000009</v>
      </c>
      <c r="V52" s="21"/>
      <c r="W52" s="26">
        <f>L52-U52</f>
        <v>27028.379999999997</v>
      </c>
      <c r="Y52" s="19">
        <v>750</v>
      </c>
      <c r="Z52" s="18">
        <v>1700</v>
      </c>
      <c r="AA52" s="18">
        <f>(E52+F52)/30*40</f>
        <v>14868</v>
      </c>
      <c r="AB52" s="18">
        <f t="shared" si="3"/>
        <v>7434</v>
      </c>
      <c r="AC52" s="18">
        <f>H52/30*40</f>
        <v>21318.666666666668</v>
      </c>
      <c r="AD52" s="22">
        <f t="shared" si="4"/>
        <v>10659.333333333334</v>
      </c>
    </row>
    <row r="53" spans="1:30" ht="12.75" x14ac:dyDescent="0.2">
      <c r="A53" s="42">
        <v>3350</v>
      </c>
      <c r="B53" s="18" t="s">
        <v>123</v>
      </c>
      <c r="C53" s="28" t="s">
        <v>777</v>
      </c>
      <c r="D53" s="22" t="s">
        <v>667</v>
      </c>
      <c r="E53" s="17">
        <v>11151</v>
      </c>
      <c r="F53" s="39">
        <v>0</v>
      </c>
      <c r="G53" s="39">
        <v>0</v>
      </c>
      <c r="H53" s="18">
        <v>4876</v>
      </c>
      <c r="I53" s="18">
        <v>624</v>
      </c>
      <c r="J53" s="28">
        <v>491</v>
      </c>
      <c r="K53" s="28">
        <v>4112.2</v>
      </c>
      <c r="L53" s="20">
        <f t="shared" si="0"/>
        <v>21254.2</v>
      </c>
      <c r="M53" s="43"/>
      <c r="N53" s="39">
        <v>0</v>
      </c>
      <c r="O53" s="43"/>
      <c r="P53" s="39">
        <v>0</v>
      </c>
      <c r="Q53" s="18">
        <v>892.08</v>
      </c>
      <c r="R53" s="18">
        <v>4112.2</v>
      </c>
      <c r="S53" s="28">
        <v>0</v>
      </c>
      <c r="T53" s="28">
        <v>334.54</v>
      </c>
      <c r="U53" s="20">
        <f>SUM(P53:T53)</f>
        <v>5338.82</v>
      </c>
      <c r="V53" s="21"/>
      <c r="W53" s="26">
        <f>L53-U53</f>
        <v>15915.380000000001</v>
      </c>
      <c r="Y53" s="19">
        <v>750</v>
      </c>
      <c r="Z53" s="18">
        <v>1700</v>
      </c>
      <c r="AA53" s="18">
        <f>(E53+F53)/30*40</f>
        <v>14868</v>
      </c>
      <c r="AB53" s="18">
        <f t="shared" si="3"/>
        <v>7434</v>
      </c>
      <c r="AC53" s="18">
        <f>H53/30*40</f>
        <v>6501.333333333333</v>
      </c>
      <c r="AD53" s="22">
        <f t="shared" si="4"/>
        <v>3250.6666666666665</v>
      </c>
    </row>
    <row r="54" spans="1:30" ht="12.75" x14ac:dyDescent="0.2">
      <c r="A54" s="42">
        <v>3429</v>
      </c>
      <c r="B54" s="18" t="s">
        <v>124</v>
      </c>
      <c r="C54" s="28" t="s">
        <v>773</v>
      </c>
      <c r="D54" s="22" t="s">
        <v>667</v>
      </c>
      <c r="E54" s="17">
        <v>8510</v>
      </c>
      <c r="F54" s="39">
        <v>4255</v>
      </c>
      <c r="G54" s="39">
        <v>0</v>
      </c>
      <c r="H54" s="18">
        <v>4317</v>
      </c>
      <c r="I54" s="18">
        <v>624</v>
      </c>
      <c r="J54" s="28">
        <v>491</v>
      </c>
      <c r="K54" s="28">
        <v>4844.84</v>
      </c>
      <c r="L54" s="20">
        <f t="shared" si="0"/>
        <v>23041.84</v>
      </c>
      <c r="M54" s="43"/>
      <c r="N54" s="39">
        <v>600</v>
      </c>
      <c r="O54" s="43"/>
      <c r="P54" s="39">
        <v>600</v>
      </c>
      <c r="Q54" s="18">
        <v>1021.2</v>
      </c>
      <c r="R54" s="18">
        <v>4844.84</v>
      </c>
      <c r="S54" s="28">
        <v>0</v>
      </c>
      <c r="T54" s="28">
        <v>382.96</v>
      </c>
      <c r="U54" s="20">
        <f>SUM(P54:T54)</f>
        <v>6849</v>
      </c>
      <c r="V54" s="21"/>
      <c r="W54" s="26">
        <f>L54-U54</f>
        <v>16192.84</v>
      </c>
      <c r="Y54" s="19">
        <v>750</v>
      </c>
      <c r="Z54" s="18">
        <v>1700</v>
      </c>
      <c r="AA54" s="18">
        <f>(E54+F54)/30*40</f>
        <v>17020</v>
      </c>
      <c r="AB54" s="18">
        <f t="shared" si="3"/>
        <v>8510</v>
      </c>
      <c r="AC54" s="18">
        <f>H54/30*40</f>
        <v>5756</v>
      </c>
      <c r="AD54" s="22">
        <f t="shared" si="4"/>
        <v>2878</v>
      </c>
    </row>
    <row r="55" spans="1:30" ht="12.75" x14ac:dyDescent="0.2">
      <c r="A55" s="42">
        <v>4205</v>
      </c>
      <c r="B55" s="18" t="s">
        <v>125</v>
      </c>
      <c r="C55" s="28" t="s">
        <v>640</v>
      </c>
      <c r="D55" s="22" t="s">
        <v>667</v>
      </c>
      <c r="E55" s="17">
        <v>15750</v>
      </c>
      <c r="F55" s="39">
        <v>0</v>
      </c>
      <c r="G55" s="39">
        <v>0</v>
      </c>
      <c r="H55" s="18">
        <v>25749</v>
      </c>
      <c r="I55" s="18">
        <v>624</v>
      </c>
      <c r="J55" s="28">
        <v>0</v>
      </c>
      <c r="K55" s="28">
        <v>14120.439999999999</v>
      </c>
      <c r="L55" s="20">
        <f t="shared" si="0"/>
        <v>56243.44</v>
      </c>
      <c r="M55" s="43"/>
      <c r="N55" s="39">
        <v>0</v>
      </c>
      <c r="O55" s="43"/>
      <c r="P55" s="39">
        <v>0</v>
      </c>
      <c r="Q55" s="18">
        <v>1890</v>
      </c>
      <c r="R55" s="18">
        <v>14120.439999999999</v>
      </c>
      <c r="S55" s="28">
        <v>0</v>
      </c>
      <c r="T55" s="28">
        <v>472.5</v>
      </c>
      <c r="U55" s="20">
        <f>SUM(P55:T55)</f>
        <v>16482.939999999999</v>
      </c>
      <c r="V55" s="21"/>
      <c r="W55" s="26">
        <f>L55-U55</f>
        <v>39760.5</v>
      </c>
      <c r="Y55" s="19">
        <v>750</v>
      </c>
      <c r="Z55" s="18">
        <v>1700</v>
      </c>
      <c r="AA55" s="18">
        <f>(E55+F55)/30*40</f>
        <v>21000</v>
      </c>
      <c r="AB55" s="18">
        <f t="shared" si="3"/>
        <v>10500</v>
      </c>
      <c r="AC55" s="18">
        <f>H55/30*40</f>
        <v>34332</v>
      </c>
      <c r="AD55" s="22">
        <f t="shared" si="4"/>
        <v>17166</v>
      </c>
    </row>
    <row r="56" spans="1:30" ht="12.75" x14ac:dyDescent="0.2">
      <c r="A56" s="42">
        <v>4249</v>
      </c>
      <c r="B56" s="18" t="s">
        <v>126</v>
      </c>
      <c r="C56" s="28" t="s">
        <v>638</v>
      </c>
      <c r="D56" s="22" t="s">
        <v>667</v>
      </c>
      <c r="E56" s="17">
        <v>12213</v>
      </c>
      <c r="F56" s="39">
        <v>0</v>
      </c>
      <c r="G56" s="39">
        <v>0</v>
      </c>
      <c r="H56" s="18">
        <v>13567</v>
      </c>
      <c r="I56" s="18">
        <v>624</v>
      </c>
      <c r="J56" s="28">
        <v>491</v>
      </c>
      <c r="K56" s="28">
        <v>6897.6399999999994</v>
      </c>
      <c r="L56" s="20">
        <f t="shared" si="0"/>
        <v>33792.639999999999</v>
      </c>
      <c r="M56" s="43"/>
      <c r="N56" s="39">
        <v>0</v>
      </c>
      <c r="O56" s="43"/>
      <c r="P56" s="39">
        <v>0</v>
      </c>
      <c r="Q56" s="18">
        <v>977.04</v>
      </c>
      <c r="R56" s="18">
        <v>6897.6399999999994</v>
      </c>
      <c r="S56" s="28">
        <v>0</v>
      </c>
      <c r="T56" s="28">
        <v>366.4</v>
      </c>
      <c r="U56" s="20">
        <f>SUM(P56:T56)</f>
        <v>8241.08</v>
      </c>
      <c r="V56" s="21"/>
      <c r="W56" s="26">
        <f>L56-U56</f>
        <v>25551.559999999998</v>
      </c>
      <c r="Y56" s="19">
        <v>750</v>
      </c>
      <c r="Z56" s="18">
        <v>1700</v>
      </c>
      <c r="AA56" s="18">
        <f>(E56+F56)/30*40</f>
        <v>16284</v>
      </c>
      <c r="AB56" s="18">
        <f t="shared" si="3"/>
        <v>8142</v>
      </c>
      <c r="AC56" s="18">
        <f>H56/30*40</f>
        <v>18089.333333333336</v>
      </c>
      <c r="AD56" s="22">
        <f t="shared" si="4"/>
        <v>9044.6666666666679</v>
      </c>
    </row>
    <row r="57" spans="1:30" ht="12.75" x14ac:dyDescent="0.2">
      <c r="A57" s="42">
        <v>4255</v>
      </c>
      <c r="B57" s="18" t="s">
        <v>127</v>
      </c>
      <c r="C57" s="28" t="s">
        <v>641</v>
      </c>
      <c r="D57" s="22" t="s">
        <v>667</v>
      </c>
      <c r="E57" s="17">
        <v>7868</v>
      </c>
      <c r="F57" s="39">
        <v>0</v>
      </c>
      <c r="G57" s="39">
        <v>0</v>
      </c>
      <c r="H57" s="18">
        <v>5060</v>
      </c>
      <c r="I57" s="18">
        <v>624</v>
      </c>
      <c r="J57" s="28">
        <v>491</v>
      </c>
      <c r="K57" s="28">
        <v>2524.41</v>
      </c>
      <c r="L57" s="20">
        <f t="shared" si="0"/>
        <v>16567.41</v>
      </c>
      <c r="M57" s="43"/>
      <c r="N57" s="39">
        <v>0</v>
      </c>
      <c r="O57" s="43"/>
      <c r="P57" s="39">
        <v>0</v>
      </c>
      <c r="Q57" s="18">
        <v>629.44000000000005</v>
      </c>
      <c r="R57" s="18">
        <v>2524.41</v>
      </c>
      <c r="S57" s="28">
        <v>0</v>
      </c>
      <c r="T57" s="28">
        <v>236.04</v>
      </c>
      <c r="U57" s="20">
        <f>SUM(P57:T57)</f>
        <v>3389.89</v>
      </c>
      <c r="V57" s="21"/>
      <c r="W57" s="26">
        <f>L57-U57</f>
        <v>13177.52</v>
      </c>
      <c r="Y57" s="19">
        <v>750</v>
      </c>
      <c r="Z57" s="18">
        <v>1700</v>
      </c>
      <c r="AA57" s="18">
        <f>(E57+F57)/30*40</f>
        <v>10490.666666666666</v>
      </c>
      <c r="AB57" s="18">
        <f t="shared" si="3"/>
        <v>5245.333333333333</v>
      </c>
      <c r="AC57" s="18">
        <f>H57/30*40</f>
        <v>6746.6666666666661</v>
      </c>
      <c r="AD57" s="22">
        <f t="shared" si="4"/>
        <v>3373.333333333333</v>
      </c>
    </row>
    <row r="58" spans="1:30" ht="12.75" x14ac:dyDescent="0.2">
      <c r="A58" s="42">
        <v>5213</v>
      </c>
      <c r="B58" s="18" t="s">
        <v>128</v>
      </c>
      <c r="C58" s="28" t="s">
        <v>640</v>
      </c>
      <c r="D58" s="22" t="s">
        <v>667</v>
      </c>
      <c r="E58" s="17">
        <v>15750</v>
      </c>
      <c r="F58" s="39">
        <v>0</v>
      </c>
      <c r="G58" s="39">
        <v>0</v>
      </c>
      <c r="H58" s="18">
        <v>16900</v>
      </c>
      <c r="I58" s="18">
        <v>624</v>
      </c>
      <c r="J58" s="28">
        <v>0</v>
      </c>
      <c r="K58" s="28">
        <v>9695.94</v>
      </c>
      <c r="L58" s="20">
        <f t="shared" si="0"/>
        <v>42969.94</v>
      </c>
      <c r="M58" s="43"/>
      <c r="N58" s="39">
        <v>0</v>
      </c>
      <c r="O58" s="43"/>
      <c r="P58" s="39">
        <v>0</v>
      </c>
      <c r="Q58" s="18">
        <v>1260</v>
      </c>
      <c r="R58" s="18">
        <v>9695.94</v>
      </c>
      <c r="S58" s="28">
        <v>0</v>
      </c>
      <c r="T58" s="28">
        <v>472.5</v>
      </c>
      <c r="U58" s="20">
        <f>SUM(P58:T58)</f>
        <v>11428.44</v>
      </c>
      <c r="V58" s="21"/>
      <c r="W58" s="26">
        <f>L58-U58</f>
        <v>31541.5</v>
      </c>
      <c r="Y58" s="19">
        <v>750</v>
      </c>
      <c r="Z58" s="18">
        <v>1700</v>
      </c>
      <c r="AA58" s="18">
        <f>(E58+F58)/30*40</f>
        <v>21000</v>
      </c>
      <c r="AB58" s="18">
        <f t="shared" si="3"/>
        <v>10500</v>
      </c>
      <c r="AC58" s="18">
        <f>H58/30*40</f>
        <v>22533.333333333336</v>
      </c>
      <c r="AD58" s="22">
        <f t="shared" si="4"/>
        <v>11266.666666666668</v>
      </c>
    </row>
    <row r="59" spans="1:30" ht="12.75" x14ac:dyDescent="0.2">
      <c r="A59" s="42">
        <v>6496</v>
      </c>
      <c r="B59" s="18" t="s">
        <v>129</v>
      </c>
      <c r="C59" s="28" t="s">
        <v>650</v>
      </c>
      <c r="D59" s="22" t="s">
        <v>667</v>
      </c>
      <c r="E59" s="17">
        <v>13946</v>
      </c>
      <c r="F59" s="39">
        <v>0</v>
      </c>
      <c r="G59" s="39">
        <v>0</v>
      </c>
      <c r="H59" s="18">
        <v>10269</v>
      </c>
      <c r="I59" s="18">
        <v>624</v>
      </c>
      <c r="J59" s="28">
        <v>0</v>
      </c>
      <c r="K59" s="28">
        <v>6185.1399999999994</v>
      </c>
      <c r="L59" s="20">
        <f t="shared" si="0"/>
        <v>31024.14</v>
      </c>
      <c r="M59" s="43"/>
      <c r="N59" s="39">
        <v>0</v>
      </c>
      <c r="O59" s="43"/>
      <c r="P59" s="39">
        <v>0</v>
      </c>
      <c r="Q59" s="18">
        <v>1115.68</v>
      </c>
      <c r="R59" s="18">
        <v>6185.1399999999994</v>
      </c>
      <c r="S59" s="28">
        <v>0</v>
      </c>
      <c r="T59" s="28">
        <v>418.38</v>
      </c>
      <c r="U59" s="20">
        <f>SUM(P59:T59)</f>
        <v>7719.2</v>
      </c>
      <c r="V59" s="21"/>
      <c r="W59" s="26">
        <f>L59-U59</f>
        <v>23304.94</v>
      </c>
      <c r="Y59" s="19">
        <v>750</v>
      </c>
      <c r="Z59" s="18">
        <v>1700</v>
      </c>
      <c r="AA59" s="18">
        <f>(E59+F59)/30*40</f>
        <v>18594.666666666668</v>
      </c>
      <c r="AB59" s="18">
        <f t="shared" si="3"/>
        <v>9297.3333333333339</v>
      </c>
      <c r="AC59" s="18">
        <f>H59/30*40</f>
        <v>13692</v>
      </c>
      <c r="AD59" s="22">
        <f t="shared" si="4"/>
        <v>6846</v>
      </c>
    </row>
    <row r="60" spans="1:30" ht="12.75" x14ac:dyDescent="0.2">
      <c r="A60" s="42">
        <v>6699</v>
      </c>
      <c r="B60" s="18" t="s">
        <v>130</v>
      </c>
      <c r="C60" s="28" t="s">
        <v>772</v>
      </c>
      <c r="D60" s="22" t="s">
        <v>667</v>
      </c>
      <c r="E60" s="17">
        <v>10201</v>
      </c>
      <c r="F60" s="39">
        <v>5406.54</v>
      </c>
      <c r="G60" s="39">
        <v>0</v>
      </c>
      <c r="H60" s="18">
        <v>3486</v>
      </c>
      <c r="I60" s="18">
        <v>624</v>
      </c>
      <c r="J60" s="28">
        <v>491</v>
      </c>
      <c r="K60" s="28">
        <v>5598.9699999999993</v>
      </c>
      <c r="L60" s="20">
        <f t="shared" si="0"/>
        <v>25807.510000000002</v>
      </c>
      <c r="M60" s="43"/>
      <c r="N60" s="39">
        <v>600</v>
      </c>
      <c r="O60" s="43"/>
      <c r="P60" s="39">
        <v>600</v>
      </c>
      <c r="Q60" s="18">
        <v>1248.5999999999999</v>
      </c>
      <c r="R60" s="18">
        <v>5598.9699999999993</v>
      </c>
      <c r="S60" s="28">
        <v>0</v>
      </c>
      <c r="T60" s="28">
        <v>468.22</v>
      </c>
      <c r="U60" s="20">
        <f>SUM(P60:T60)</f>
        <v>7915.79</v>
      </c>
      <c r="V60" s="21"/>
      <c r="W60" s="26">
        <f>L60-U60</f>
        <v>17891.72</v>
      </c>
      <c r="Y60" s="19">
        <v>750</v>
      </c>
      <c r="Z60" s="18">
        <v>1700</v>
      </c>
      <c r="AA60" s="18">
        <f>(E60+F60)/30*40</f>
        <v>20810.053333333337</v>
      </c>
      <c r="AB60" s="18">
        <f t="shared" si="3"/>
        <v>10405.026666666668</v>
      </c>
      <c r="AC60" s="18">
        <f>H60/30*40</f>
        <v>4648</v>
      </c>
      <c r="AD60" s="22">
        <f t="shared" si="4"/>
        <v>2324</v>
      </c>
    </row>
    <row r="61" spans="1:30" ht="12.75" x14ac:dyDescent="0.2">
      <c r="A61" s="42">
        <v>7364</v>
      </c>
      <c r="B61" s="18" t="s">
        <v>131</v>
      </c>
      <c r="C61" s="28" t="s">
        <v>772</v>
      </c>
      <c r="D61" s="22" t="s">
        <v>667</v>
      </c>
      <c r="E61" s="17">
        <v>10201</v>
      </c>
      <c r="F61" s="39">
        <v>4641.46</v>
      </c>
      <c r="G61" s="39">
        <v>0</v>
      </c>
      <c r="H61" s="18">
        <v>6627</v>
      </c>
      <c r="I61" s="18">
        <v>624</v>
      </c>
      <c r="J61" s="28">
        <v>491</v>
      </c>
      <c r="K61" s="28">
        <v>6492.6</v>
      </c>
      <c r="L61" s="20">
        <f t="shared" si="0"/>
        <v>29077.059999999998</v>
      </c>
      <c r="M61" s="43"/>
      <c r="N61" s="39">
        <v>600</v>
      </c>
      <c r="O61" s="43"/>
      <c r="P61" s="39">
        <v>600</v>
      </c>
      <c r="Q61" s="18">
        <v>1187.4000000000001</v>
      </c>
      <c r="R61" s="18">
        <v>6492.6</v>
      </c>
      <c r="S61" s="28">
        <v>0</v>
      </c>
      <c r="T61" s="28">
        <v>445.28</v>
      </c>
      <c r="U61" s="20">
        <f>SUM(P61:T61)</f>
        <v>8725.2800000000007</v>
      </c>
      <c r="V61" s="21"/>
      <c r="W61" s="26">
        <f>L61-U61</f>
        <v>20351.78</v>
      </c>
      <c r="Y61" s="19">
        <v>750</v>
      </c>
      <c r="Z61" s="18">
        <v>1700</v>
      </c>
      <c r="AA61" s="18">
        <f>(E61+F61)/30*40</f>
        <v>19789.946666666663</v>
      </c>
      <c r="AB61" s="18">
        <f t="shared" si="3"/>
        <v>9894.9733333333315</v>
      </c>
      <c r="AC61" s="18">
        <f>H61/30*40</f>
        <v>8836</v>
      </c>
      <c r="AD61" s="22">
        <f t="shared" si="4"/>
        <v>4418</v>
      </c>
    </row>
    <row r="62" spans="1:30" ht="12.75" x14ac:dyDescent="0.2">
      <c r="A62" s="42">
        <v>9662</v>
      </c>
      <c r="B62" s="18" t="s">
        <v>132</v>
      </c>
      <c r="C62" s="28" t="s">
        <v>777</v>
      </c>
      <c r="D62" s="22" t="s">
        <v>667</v>
      </c>
      <c r="E62" s="17">
        <v>11151</v>
      </c>
      <c r="F62" s="39">
        <v>0</v>
      </c>
      <c r="G62" s="39">
        <v>0</v>
      </c>
      <c r="H62" s="18">
        <v>9005</v>
      </c>
      <c r="I62" s="18">
        <v>624</v>
      </c>
      <c r="J62" s="28">
        <v>491</v>
      </c>
      <c r="K62" s="28">
        <v>4879.83</v>
      </c>
      <c r="L62" s="20">
        <f t="shared" si="0"/>
        <v>26150.83</v>
      </c>
      <c r="M62" s="43"/>
      <c r="N62" s="39">
        <v>0</v>
      </c>
      <c r="O62" s="43"/>
      <c r="P62" s="39">
        <v>0</v>
      </c>
      <c r="Q62" s="18">
        <v>892.08</v>
      </c>
      <c r="R62" s="18">
        <v>4879.83</v>
      </c>
      <c r="S62" s="28">
        <v>0</v>
      </c>
      <c r="T62" s="28">
        <v>334.54</v>
      </c>
      <c r="U62" s="20">
        <f>SUM(P62:T62)</f>
        <v>6106.45</v>
      </c>
      <c r="V62" s="21"/>
      <c r="W62" s="26">
        <f>L62-U62</f>
        <v>20044.38</v>
      </c>
      <c r="Y62" s="19">
        <v>750</v>
      </c>
      <c r="Z62" s="18">
        <v>1700</v>
      </c>
      <c r="AA62" s="18">
        <f>(E62+F62)/30*40</f>
        <v>14868</v>
      </c>
      <c r="AB62" s="18">
        <f t="shared" si="3"/>
        <v>7434</v>
      </c>
      <c r="AC62" s="18">
        <f>H62/30*40</f>
        <v>12006.666666666668</v>
      </c>
      <c r="AD62" s="22">
        <f t="shared" si="4"/>
        <v>6003.3333333333339</v>
      </c>
    </row>
    <row r="63" spans="1:30" ht="12.75" x14ac:dyDescent="0.2">
      <c r="A63" s="42">
        <v>10263</v>
      </c>
      <c r="B63" s="18" t="s">
        <v>133</v>
      </c>
      <c r="C63" s="28" t="s">
        <v>638</v>
      </c>
      <c r="D63" s="22" t="s">
        <v>667</v>
      </c>
      <c r="E63" s="17">
        <v>12213</v>
      </c>
      <c r="F63" s="39">
        <v>0</v>
      </c>
      <c r="G63" s="39">
        <v>0</v>
      </c>
      <c r="H63" s="18">
        <v>24807</v>
      </c>
      <c r="I63" s="18">
        <v>624</v>
      </c>
      <c r="J63" s="28">
        <v>491</v>
      </c>
      <c r="K63" s="28">
        <v>12091.36</v>
      </c>
      <c r="L63" s="20">
        <f t="shared" si="0"/>
        <v>50226.36</v>
      </c>
      <c r="M63" s="43"/>
      <c r="N63" s="39">
        <v>0</v>
      </c>
      <c r="O63" s="43"/>
      <c r="P63" s="39">
        <v>0</v>
      </c>
      <c r="Q63" s="18">
        <v>1465.56</v>
      </c>
      <c r="R63" s="18">
        <v>12091.36</v>
      </c>
      <c r="S63" s="28">
        <v>0</v>
      </c>
      <c r="T63" s="28">
        <v>366.4</v>
      </c>
      <c r="U63" s="20">
        <f>SUM(P63:T63)</f>
        <v>13923.32</v>
      </c>
      <c r="V63" s="21"/>
      <c r="W63" s="26">
        <f>L63-U63</f>
        <v>36303.040000000001</v>
      </c>
      <c r="Y63" s="19">
        <v>750</v>
      </c>
      <c r="Z63" s="18">
        <v>1700</v>
      </c>
      <c r="AA63" s="18">
        <f>(E63+F63)/30*40</f>
        <v>16284</v>
      </c>
      <c r="AB63" s="18">
        <f t="shared" si="3"/>
        <v>8142</v>
      </c>
      <c r="AC63" s="18">
        <f>H63/30*40</f>
        <v>33076</v>
      </c>
      <c r="AD63" s="22">
        <f t="shared" si="4"/>
        <v>16538</v>
      </c>
    </row>
    <row r="64" spans="1:30" ht="12.75" x14ac:dyDescent="0.2">
      <c r="A64" s="42">
        <v>10264</v>
      </c>
      <c r="B64" s="18" t="s">
        <v>134</v>
      </c>
      <c r="C64" s="28" t="s">
        <v>777</v>
      </c>
      <c r="D64" s="22" t="s">
        <v>667</v>
      </c>
      <c r="E64" s="17">
        <v>11151</v>
      </c>
      <c r="F64" s="39">
        <v>0</v>
      </c>
      <c r="G64" s="39">
        <v>0</v>
      </c>
      <c r="H64" s="18">
        <v>11332</v>
      </c>
      <c r="I64" s="18">
        <v>624</v>
      </c>
      <c r="J64" s="28">
        <v>491</v>
      </c>
      <c r="K64" s="28">
        <v>5714.72</v>
      </c>
      <c r="L64" s="20">
        <f t="shared" si="0"/>
        <v>29312.720000000001</v>
      </c>
      <c r="M64" s="43"/>
      <c r="N64" s="39">
        <v>0</v>
      </c>
      <c r="O64" s="43"/>
      <c r="P64" s="39">
        <v>0</v>
      </c>
      <c r="Q64" s="18">
        <v>892.08</v>
      </c>
      <c r="R64" s="18">
        <v>5714.72</v>
      </c>
      <c r="S64" s="28">
        <v>0</v>
      </c>
      <c r="T64" s="28">
        <v>334.54</v>
      </c>
      <c r="U64" s="20">
        <f>SUM(P64:T64)</f>
        <v>6941.34</v>
      </c>
      <c r="V64" s="21"/>
      <c r="W64" s="26">
        <f>L64-U64</f>
        <v>22371.38</v>
      </c>
      <c r="Y64" s="19">
        <v>750</v>
      </c>
      <c r="Z64" s="18">
        <v>1700</v>
      </c>
      <c r="AA64" s="18">
        <f>(E64+F64)/30*40</f>
        <v>14868</v>
      </c>
      <c r="AB64" s="18">
        <f t="shared" si="3"/>
        <v>7434</v>
      </c>
      <c r="AC64" s="18">
        <f>H64/30*40</f>
        <v>15109.333333333334</v>
      </c>
      <c r="AD64" s="22">
        <f t="shared" si="4"/>
        <v>7554.666666666667</v>
      </c>
    </row>
    <row r="65" spans="1:30" ht="12.75" x14ac:dyDescent="0.2">
      <c r="A65" s="42">
        <v>10266</v>
      </c>
      <c r="B65" s="18" t="s">
        <v>135</v>
      </c>
      <c r="C65" s="28" t="s">
        <v>772</v>
      </c>
      <c r="D65" s="22" t="s">
        <v>667</v>
      </c>
      <c r="E65" s="17">
        <v>10201</v>
      </c>
      <c r="F65" s="39">
        <v>5100.5</v>
      </c>
      <c r="G65" s="39">
        <v>0</v>
      </c>
      <c r="H65" s="18">
        <v>3562</v>
      </c>
      <c r="I65" s="18">
        <v>624</v>
      </c>
      <c r="J65" s="28">
        <v>491</v>
      </c>
      <c r="K65" s="28">
        <v>5508.59</v>
      </c>
      <c r="L65" s="20">
        <f t="shared" si="0"/>
        <v>25487.09</v>
      </c>
      <c r="M65" s="43"/>
      <c r="N65" s="39">
        <v>600</v>
      </c>
      <c r="O65" s="43"/>
      <c r="P65" s="39">
        <v>600</v>
      </c>
      <c r="Q65" s="18">
        <v>1224.1199999999999</v>
      </c>
      <c r="R65" s="18">
        <v>5508.59</v>
      </c>
      <c r="S65" s="28">
        <v>0</v>
      </c>
      <c r="T65" s="28">
        <v>459.04</v>
      </c>
      <c r="U65" s="20">
        <f>SUM(P65:T65)</f>
        <v>7791.75</v>
      </c>
      <c r="V65" s="21"/>
      <c r="W65" s="26">
        <f>L65-U65</f>
        <v>17695.34</v>
      </c>
      <c r="Y65" s="19">
        <v>750</v>
      </c>
      <c r="Z65" s="18">
        <v>1700</v>
      </c>
      <c r="AA65" s="18">
        <f>(E65+F65)/30*40</f>
        <v>20402</v>
      </c>
      <c r="AB65" s="18">
        <f t="shared" si="3"/>
        <v>10201</v>
      </c>
      <c r="AC65" s="18">
        <f>H65/30*40</f>
        <v>4749.333333333333</v>
      </c>
      <c r="AD65" s="22">
        <f t="shared" si="4"/>
        <v>2374.6666666666665</v>
      </c>
    </row>
    <row r="66" spans="1:30" ht="12.75" x14ac:dyDescent="0.2">
      <c r="A66" s="42">
        <v>10462</v>
      </c>
      <c r="B66" s="18" t="s">
        <v>136</v>
      </c>
      <c r="C66" s="28" t="s">
        <v>770</v>
      </c>
      <c r="D66" s="22" t="s">
        <v>667</v>
      </c>
      <c r="E66" s="17">
        <v>10201</v>
      </c>
      <c r="F66" s="39">
        <v>5406.54</v>
      </c>
      <c r="G66" s="39">
        <v>0</v>
      </c>
      <c r="H66" s="18">
        <v>20000</v>
      </c>
      <c r="I66" s="18">
        <v>624</v>
      </c>
      <c r="J66" s="28">
        <v>491</v>
      </c>
      <c r="K66" s="28">
        <v>12918.56</v>
      </c>
      <c r="L66" s="20">
        <f t="shared" si="0"/>
        <v>49641.1</v>
      </c>
      <c r="M66" s="43"/>
      <c r="N66" s="39">
        <v>600</v>
      </c>
      <c r="O66" s="43"/>
      <c r="P66" s="39">
        <v>600</v>
      </c>
      <c r="Q66" s="18">
        <v>1248.5999999999999</v>
      </c>
      <c r="R66" s="18">
        <v>12918.56</v>
      </c>
      <c r="S66" s="28">
        <v>0</v>
      </c>
      <c r="T66" s="28">
        <v>468.22</v>
      </c>
      <c r="U66" s="20">
        <f>SUM(P66:T66)</f>
        <v>15235.38</v>
      </c>
      <c r="V66" s="21"/>
      <c r="W66" s="26">
        <f>L66-U66</f>
        <v>34405.72</v>
      </c>
      <c r="Y66" s="19">
        <v>750</v>
      </c>
      <c r="Z66" s="18">
        <v>1700</v>
      </c>
      <c r="AA66" s="18">
        <f>(E66+F66)/30*40</f>
        <v>20810.053333333337</v>
      </c>
      <c r="AB66" s="18">
        <f t="shared" si="3"/>
        <v>10405.026666666668</v>
      </c>
      <c r="AC66" s="18">
        <f>H66/30*40</f>
        <v>26666.666666666664</v>
      </c>
      <c r="AD66" s="22">
        <f t="shared" si="4"/>
        <v>13333.333333333332</v>
      </c>
    </row>
    <row r="67" spans="1:30" ht="12.75" x14ac:dyDescent="0.2">
      <c r="A67" s="42">
        <v>10558</v>
      </c>
      <c r="B67" s="18" t="s">
        <v>137</v>
      </c>
      <c r="C67" s="28" t="s">
        <v>649</v>
      </c>
      <c r="D67" s="22" t="s">
        <v>667</v>
      </c>
      <c r="E67" s="17">
        <v>18366</v>
      </c>
      <c r="F67" s="39">
        <v>0</v>
      </c>
      <c r="G67" s="39">
        <v>0</v>
      </c>
      <c r="H67" s="18">
        <v>45118</v>
      </c>
      <c r="I67" s="18">
        <v>624</v>
      </c>
      <c r="J67" s="28">
        <v>0</v>
      </c>
      <c r="K67" s="28">
        <v>25655.1</v>
      </c>
      <c r="L67" s="20">
        <f t="shared" si="0"/>
        <v>89763.1</v>
      </c>
      <c r="M67" s="43"/>
      <c r="N67" s="39">
        <v>0</v>
      </c>
      <c r="O67" s="43"/>
      <c r="P67" s="39">
        <v>0</v>
      </c>
      <c r="Q67" s="18">
        <v>2203.92</v>
      </c>
      <c r="R67" s="18">
        <v>25655.1</v>
      </c>
      <c r="S67" s="28">
        <v>0</v>
      </c>
      <c r="T67" s="28">
        <v>550.98</v>
      </c>
      <c r="U67" s="20">
        <f>SUM(P67:T67)</f>
        <v>28409.999999999996</v>
      </c>
      <c r="V67" s="21"/>
      <c r="W67" s="26">
        <f>L67-U67</f>
        <v>61353.100000000006</v>
      </c>
      <c r="Y67" s="19">
        <v>750</v>
      </c>
      <c r="Z67" s="18">
        <v>1700</v>
      </c>
      <c r="AA67" s="18">
        <f>(E67+F67)/30*40</f>
        <v>24488</v>
      </c>
      <c r="AB67" s="18">
        <f t="shared" si="3"/>
        <v>12244</v>
      </c>
      <c r="AC67" s="18">
        <f>H67/30*40</f>
        <v>60157.333333333336</v>
      </c>
      <c r="AD67" s="22">
        <f t="shared" si="4"/>
        <v>30078.666666666668</v>
      </c>
    </row>
    <row r="68" spans="1:30" ht="12.75" x14ac:dyDescent="0.2">
      <c r="A68" s="42">
        <v>10560</v>
      </c>
      <c r="B68" s="18" t="s">
        <v>138</v>
      </c>
      <c r="C68" s="28" t="s">
        <v>773</v>
      </c>
      <c r="D68" s="22" t="s">
        <v>667</v>
      </c>
      <c r="E68" s="17">
        <v>8510</v>
      </c>
      <c r="F68" s="39">
        <v>3872.06</v>
      </c>
      <c r="G68" s="39">
        <v>0</v>
      </c>
      <c r="H68" s="18">
        <v>10815</v>
      </c>
      <c r="I68" s="18">
        <v>624</v>
      </c>
      <c r="J68" s="28">
        <v>491</v>
      </c>
      <c r="K68" s="28">
        <v>7026.3</v>
      </c>
      <c r="L68" s="20">
        <f t="shared" si="0"/>
        <v>31338.359999999997</v>
      </c>
      <c r="M68" s="43"/>
      <c r="N68" s="39">
        <v>600</v>
      </c>
      <c r="O68" s="43"/>
      <c r="P68" s="39">
        <v>600</v>
      </c>
      <c r="Q68" s="18">
        <v>990.56</v>
      </c>
      <c r="R68" s="18">
        <v>7026.3</v>
      </c>
      <c r="S68" s="28">
        <v>0</v>
      </c>
      <c r="T68" s="28">
        <v>371.46</v>
      </c>
      <c r="U68" s="20">
        <f>SUM(P68:T68)</f>
        <v>8988.32</v>
      </c>
      <c r="V68" s="21"/>
      <c r="W68" s="26">
        <f>L68-U68</f>
        <v>22350.039999999997</v>
      </c>
      <c r="Y68" s="19">
        <v>750</v>
      </c>
      <c r="Z68" s="18">
        <v>1700</v>
      </c>
      <c r="AA68" s="18">
        <f>(E68+F68)/30*40</f>
        <v>16509.41333333333</v>
      </c>
      <c r="AB68" s="18">
        <f t="shared" si="3"/>
        <v>8254.7066666666651</v>
      </c>
      <c r="AC68" s="18">
        <f>H68/30*40</f>
        <v>14420</v>
      </c>
      <c r="AD68" s="22">
        <f t="shared" si="4"/>
        <v>7210</v>
      </c>
    </row>
    <row r="69" spans="1:30" ht="12.75" x14ac:dyDescent="0.2">
      <c r="A69" s="42">
        <v>10584</v>
      </c>
      <c r="B69" s="18" t="s">
        <v>139</v>
      </c>
      <c r="C69" s="28" t="s">
        <v>646</v>
      </c>
      <c r="D69" s="22" t="s">
        <v>667</v>
      </c>
      <c r="E69" s="17">
        <v>12213</v>
      </c>
      <c r="F69" s="39">
        <v>0</v>
      </c>
      <c r="G69" s="39">
        <v>0</v>
      </c>
      <c r="H69" s="18">
        <v>2564</v>
      </c>
      <c r="I69" s="18">
        <v>624</v>
      </c>
      <c r="J69" s="28">
        <v>491</v>
      </c>
      <c r="K69" s="28">
        <v>2978.05</v>
      </c>
      <c r="L69" s="20">
        <f t="shared" si="0"/>
        <v>18870.05</v>
      </c>
      <c r="M69" s="43"/>
      <c r="N69" s="39">
        <v>0</v>
      </c>
      <c r="O69" s="43"/>
      <c r="P69" s="39">
        <v>0</v>
      </c>
      <c r="Q69" s="18">
        <v>977.04</v>
      </c>
      <c r="R69" s="18">
        <v>2978.05</v>
      </c>
      <c r="S69" s="28">
        <v>0</v>
      </c>
      <c r="T69" s="28">
        <v>366.4</v>
      </c>
      <c r="U69" s="20">
        <f>SUM(P69:T69)</f>
        <v>4321.49</v>
      </c>
      <c r="V69" s="21"/>
      <c r="W69" s="26">
        <f>L69-U69</f>
        <v>14548.56</v>
      </c>
      <c r="Y69" s="19">
        <v>750</v>
      </c>
      <c r="Z69" s="18">
        <v>1700</v>
      </c>
      <c r="AA69" s="18">
        <f>(E69+F69)/30*40</f>
        <v>16284</v>
      </c>
      <c r="AB69" s="18">
        <f t="shared" si="3"/>
        <v>8142</v>
      </c>
      <c r="AC69" s="18">
        <f>H69/30*40</f>
        <v>3418.666666666667</v>
      </c>
      <c r="AD69" s="22">
        <f t="shared" si="4"/>
        <v>1709.3333333333335</v>
      </c>
    </row>
    <row r="70" spans="1:30" ht="12.75" x14ac:dyDescent="0.2">
      <c r="A70" s="42">
        <v>10704</v>
      </c>
      <c r="B70" s="18" t="s">
        <v>140</v>
      </c>
      <c r="C70" s="28" t="s">
        <v>777</v>
      </c>
      <c r="D70" s="22" t="s">
        <v>667</v>
      </c>
      <c r="E70" s="17">
        <v>11151</v>
      </c>
      <c r="F70" s="39">
        <v>0</v>
      </c>
      <c r="G70" s="39">
        <v>0</v>
      </c>
      <c r="H70" s="18">
        <v>8858</v>
      </c>
      <c r="I70" s="18">
        <v>624</v>
      </c>
      <c r="J70" s="28">
        <v>491</v>
      </c>
      <c r="K70" s="28">
        <v>4827.09</v>
      </c>
      <c r="L70" s="20">
        <f t="shared" si="0"/>
        <v>25951.09</v>
      </c>
      <c r="M70" s="43"/>
      <c r="N70" s="39">
        <v>0</v>
      </c>
      <c r="O70" s="43"/>
      <c r="P70" s="39">
        <v>0</v>
      </c>
      <c r="Q70" s="18">
        <v>892.08</v>
      </c>
      <c r="R70" s="18">
        <v>4827.09</v>
      </c>
      <c r="S70" s="28">
        <v>0</v>
      </c>
      <c r="T70" s="28">
        <v>334.54</v>
      </c>
      <c r="U70" s="20">
        <f>SUM(P70:T70)</f>
        <v>6053.71</v>
      </c>
      <c r="V70" s="21"/>
      <c r="W70" s="26">
        <f>L70-U70</f>
        <v>19897.38</v>
      </c>
      <c r="Y70" s="19">
        <v>750</v>
      </c>
      <c r="Z70" s="18">
        <v>1700</v>
      </c>
      <c r="AA70" s="18">
        <f>(E70+F70)/30*40</f>
        <v>14868</v>
      </c>
      <c r="AB70" s="18">
        <f t="shared" si="3"/>
        <v>7434</v>
      </c>
      <c r="AC70" s="18">
        <f>H70/30*40</f>
        <v>11810.666666666666</v>
      </c>
      <c r="AD70" s="22">
        <f t="shared" si="4"/>
        <v>5905.333333333333</v>
      </c>
    </row>
    <row r="71" spans="1:30" ht="12.75" x14ac:dyDescent="0.2">
      <c r="A71" s="42">
        <v>10742</v>
      </c>
      <c r="B71" s="18" t="s">
        <v>141</v>
      </c>
      <c r="C71" s="28" t="s">
        <v>773</v>
      </c>
      <c r="D71" s="22" t="s">
        <v>667</v>
      </c>
      <c r="E71" s="17">
        <v>8510</v>
      </c>
      <c r="F71" s="39">
        <v>4510.3</v>
      </c>
      <c r="G71" s="39">
        <v>0</v>
      </c>
      <c r="H71" s="18">
        <v>37786</v>
      </c>
      <c r="I71" s="18">
        <v>624</v>
      </c>
      <c r="J71" s="28">
        <v>491</v>
      </c>
      <c r="K71" s="28">
        <v>20488.260000000002</v>
      </c>
      <c r="L71" s="20">
        <f t="shared" ref="L71:L134" si="5">SUM(E71:K71)</f>
        <v>72409.56</v>
      </c>
      <c r="M71" s="43"/>
      <c r="N71" s="39">
        <v>600</v>
      </c>
      <c r="O71" s="43"/>
      <c r="P71" s="39">
        <v>600</v>
      </c>
      <c r="Q71" s="18">
        <v>1041.6199999999999</v>
      </c>
      <c r="R71" s="18">
        <v>20488.260000000002</v>
      </c>
      <c r="S71" s="28">
        <v>0</v>
      </c>
      <c r="T71" s="28">
        <v>390.6</v>
      </c>
      <c r="U71" s="20">
        <f>SUM(P71:T71)</f>
        <v>22520.48</v>
      </c>
      <c r="V71" s="21"/>
      <c r="W71" s="26">
        <f>L71-U71</f>
        <v>49889.08</v>
      </c>
      <c r="Y71" s="19">
        <v>750</v>
      </c>
      <c r="Z71" s="18">
        <v>1700</v>
      </c>
      <c r="AA71" s="18">
        <f>(E71+F71)/30*40</f>
        <v>17360.400000000001</v>
      </c>
      <c r="AB71" s="18">
        <f t="shared" si="3"/>
        <v>8680.2000000000007</v>
      </c>
      <c r="AC71" s="18">
        <f>H71/30*40</f>
        <v>50381.333333333328</v>
      </c>
      <c r="AD71" s="22">
        <f t="shared" si="4"/>
        <v>25190.666666666664</v>
      </c>
    </row>
    <row r="72" spans="1:30" ht="12.75" x14ac:dyDescent="0.2">
      <c r="A72" s="42">
        <v>12304</v>
      </c>
      <c r="B72" s="18" t="s">
        <v>142</v>
      </c>
      <c r="C72" s="28" t="s">
        <v>777</v>
      </c>
      <c r="D72" s="22" t="s">
        <v>667</v>
      </c>
      <c r="E72" s="17">
        <v>11151</v>
      </c>
      <c r="F72" s="39">
        <v>0</v>
      </c>
      <c r="G72" s="39">
        <v>0</v>
      </c>
      <c r="H72" s="18">
        <v>4876</v>
      </c>
      <c r="I72" s="18">
        <v>624</v>
      </c>
      <c r="J72" s="28">
        <v>491</v>
      </c>
      <c r="K72" s="28">
        <v>3506.44</v>
      </c>
      <c r="L72" s="20">
        <f t="shared" si="5"/>
        <v>20648.439999999999</v>
      </c>
      <c r="M72" s="43"/>
      <c r="N72" s="39">
        <v>0</v>
      </c>
      <c r="O72" s="43"/>
      <c r="P72" s="39">
        <v>0</v>
      </c>
      <c r="Q72" s="18">
        <v>892.08</v>
      </c>
      <c r="R72" s="18">
        <v>3506.44</v>
      </c>
      <c r="S72" s="28">
        <v>0</v>
      </c>
      <c r="T72" s="28">
        <v>334.54</v>
      </c>
      <c r="U72" s="20">
        <f>SUM(P72:T72)</f>
        <v>4733.0600000000004</v>
      </c>
      <c r="V72" s="21"/>
      <c r="W72" s="26">
        <f>L72-U72</f>
        <v>15915.379999999997</v>
      </c>
      <c r="Y72" s="19">
        <v>750</v>
      </c>
      <c r="Z72" s="18">
        <v>1700</v>
      </c>
      <c r="AA72" s="18">
        <f>(E72+F72)/30*40</f>
        <v>14868</v>
      </c>
      <c r="AB72" s="18">
        <f t="shared" si="3"/>
        <v>7434</v>
      </c>
      <c r="AC72" s="18">
        <f>H72/30*40</f>
        <v>6501.333333333333</v>
      </c>
      <c r="AD72" s="22">
        <f t="shared" si="4"/>
        <v>3250.6666666666665</v>
      </c>
    </row>
    <row r="73" spans="1:30" ht="12.75" x14ac:dyDescent="0.2">
      <c r="A73" s="42">
        <v>12305</v>
      </c>
      <c r="B73" s="18" t="s">
        <v>49</v>
      </c>
      <c r="C73" s="28" t="s">
        <v>68</v>
      </c>
      <c r="D73" s="22" t="s">
        <v>667</v>
      </c>
      <c r="E73" s="17">
        <v>18366</v>
      </c>
      <c r="F73" s="39">
        <v>0</v>
      </c>
      <c r="G73" s="39">
        <v>0</v>
      </c>
      <c r="H73" s="18">
        <v>3245</v>
      </c>
      <c r="I73" s="18">
        <v>624</v>
      </c>
      <c r="J73" s="28">
        <v>0</v>
      </c>
      <c r="K73" s="28">
        <v>5250.8600000000006</v>
      </c>
      <c r="L73" s="20">
        <f t="shared" si="5"/>
        <v>27485.86</v>
      </c>
      <c r="M73" s="43"/>
      <c r="N73" s="39">
        <v>0</v>
      </c>
      <c r="O73" s="43"/>
      <c r="P73" s="39">
        <v>0</v>
      </c>
      <c r="Q73" s="18">
        <v>1469.28</v>
      </c>
      <c r="R73" s="18">
        <v>5250.8600000000006</v>
      </c>
      <c r="S73" s="28">
        <v>0</v>
      </c>
      <c r="T73" s="28">
        <v>550.98</v>
      </c>
      <c r="U73" s="20">
        <f>SUM(P73:T73)</f>
        <v>7271.1200000000008</v>
      </c>
      <c r="V73" s="21"/>
      <c r="W73" s="26">
        <f>L73-U73</f>
        <v>20214.739999999998</v>
      </c>
      <c r="Y73" s="19">
        <v>750</v>
      </c>
      <c r="Z73" s="18">
        <v>1700</v>
      </c>
      <c r="AA73" s="18">
        <f>(E73+F73)/30*40</f>
        <v>24488</v>
      </c>
      <c r="AB73" s="18">
        <f t="shared" si="3"/>
        <v>12244</v>
      </c>
      <c r="AC73" s="18">
        <f>H73/30*40</f>
        <v>4326.666666666667</v>
      </c>
      <c r="AD73" s="22">
        <f t="shared" si="4"/>
        <v>2163.3333333333335</v>
      </c>
    </row>
    <row r="74" spans="1:30" ht="12.75" x14ac:dyDescent="0.2">
      <c r="A74" s="42">
        <v>12310</v>
      </c>
      <c r="B74" s="18" t="s">
        <v>143</v>
      </c>
      <c r="C74" s="28" t="s">
        <v>770</v>
      </c>
      <c r="D74" s="22" t="s">
        <v>667</v>
      </c>
      <c r="E74" s="17">
        <v>10201</v>
      </c>
      <c r="F74" s="39">
        <v>5406.54</v>
      </c>
      <c r="G74" s="39">
        <v>0</v>
      </c>
      <c r="H74" s="18">
        <v>14799</v>
      </c>
      <c r="I74" s="18">
        <v>624</v>
      </c>
      <c r="J74" s="28">
        <v>491</v>
      </c>
      <c r="K74" s="28">
        <v>10318.060000000001</v>
      </c>
      <c r="L74" s="20">
        <f t="shared" si="5"/>
        <v>41839.600000000006</v>
      </c>
      <c r="M74" s="43"/>
      <c r="N74" s="39">
        <v>600</v>
      </c>
      <c r="O74" s="43"/>
      <c r="P74" s="39">
        <v>600</v>
      </c>
      <c r="Q74" s="18">
        <v>1248.5999999999999</v>
      </c>
      <c r="R74" s="18">
        <v>10318.060000000001</v>
      </c>
      <c r="S74" s="28">
        <v>0</v>
      </c>
      <c r="T74" s="28">
        <v>468.22</v>
      </c>
      <c r="U74" s="20">
        <f>SUM(P74:T74)</f>
        <v>12634.880000000001</v>
      </c>
      <c r="V74" s="21"/>
      <c r="W74" s="26">
        <f>L74-U74</f>
        <v>29204.720000000005</v>
      </c>
      <c r="Y74" s="19">
        <v>750</v>
      </c>
      <c r="Z74" s="18">
        <v>1700</v>
      </c>
      <c r="AA74" s="18">
        <f>(E74+F74)/30*40</f>
        <v>20810.053333333337</v>
      </c>
      <c r="AB74" s="18">
        <f t="shared" si="3"/>
        <v>10405.026666666668</v>
      </c>
      <c r="AC74" s="18">
        <f>H74/30*40</f>
        <v>19732</v>
      </c>
      <c r="AD74" s="22">
        <f t="shared" si="4"/>
        <v>9866</v>
      </c>
    </row>
    <row r="75" spans="1:30" ht="12.75" x14ac:dyDescent="0.2">
      <c r="A75" s="42">
        <v>12314</v>
      </c>
      <c r="B75" s="18" t="s">
        <v>144</v>
      </c>
      <c r="C75" s="28" t="s">
        <v>777</v>
      </c>
      <c r="D75" s="22" t="s">
        <v>667</v>
      </c>
      <c r="E75" s="17">
        <v>11151</v>
      </c>
      <c r="F75" s="39">
        <v>0</v>
      </c>
      <c r="G75" s="39">
        <v>0</v>
      </c>
      <c r="H75" s="18">
        <v>7418</v>
      </c>
      <c r="I75" s="18">
        <v>624</v>
      </c>
      <c r="J75" s="28">
        <v>491</v>
      </c>
      <c r="K75" s="28">
        <v>4311.97</v>
      </c>
      <c r="L75" s="20">
        <f t="shared" si="5"/>
        <v>23995.97</v>
      </c>
      <c r="M75" s="43"/>
      <c r="N75" s="39">
        <v>0</v>
      </c>
      <c r="O75" s="43"/>
      <c r="P75" s="39">
        <v>0</v>
      </c>
      <c r="Q75" s="18">
        <v>892.08</v>
      </c>
      <c r="R75" s="18">
        <v>4311.97</v>
      </c>
      <c r="S75" s="28">
        <v>0</v>
      </c>
      <c r="T75" s="28">
        <v>334.54</v>
      </c>
      <c r="U75" s="20">
        <f>SUM(P75:T75)</f>
        <v>5538.59</v>
      </c>
      <c r="V75" s="21"/>
      <c r="W75" s="26">
        <f>L75-U75</f>
        <v>18457.38</v>
      </c>
      <c r="Y75" s="19">
        <v>750</v>
      </c>
      <c r="Z75" s="18">
        <v>1700</v>
      </c>
      <c r="AA75" s="18">
        <f>(E75+F75)/30*40</f>
        <v>14868</v>
      </c>
      <c r="AB75" s="18">
        <f t="shared" si="3"/>
        <v>7434</v>
      </c>
      <c r="AC75" s="18">
        <f>H75/30*40</f>
        <v>9890.6666666666679</v>
      </c>
      <c r="AD75" s="22">
        <f t="shared" si="4"/>
        <v>4945.3333333333339</v>
      </c>
    </row>
    <row r="76" spans="1:30" ht="12.75" x14ac:dyDescent="0.2">
      <c r="A76" s="42">
        <v>12920</v>
      </c>
      <c r="B76" s="18" t="s">
        <v>145</v>
      </c>
      <c r="C76" s="28" t="s">
        <v>773</v>
      </c>
      <c r="D76" s="22" t="s">
        <v>667</v>
      </c>
      <c r="E76" s="17">
        <v>8510</v>
      </c>
      <c r="F76" s="39">
        <v>3872.06</v>
      </c>
      <c r="G76" s="39">
        <v>0</v>
      </c>
      <c r="H76" s="18">
        <v>7321</v>
      </c>
      <c r="I76" s="18">
        <v>624</v>
      </c>
      <c r="J76" s="28">
        <v>491</v>
      </c>
      <c r="K76" s="28">
        <v>5772.7000000000007</v>
      </c>
      <c r="L76" s="20">
        <f t="shared" si="5"/>
        <v>26590.76</v>
      </c>
      <c r="M76" s="43"/>
      <c r="N76" s="39">
        <v>600</v>
      </c>
      <c r="O76" s="43"/>
      <c r="P76" s="39">
        <v>600</v>
      </c>
      <c r="Q76" s="18">
        <v>990.56</v>
      </c>
      <c r="R76" s="18">
        <v>5772.7000000000007</v>
      </c>
      <c r="S76" s="28">
        <v>0</v>
      </c>
      <c r="T76" s="28">
        <v>371.46</v>
      </c>
      <c r="U76" s="20">
        <f>SUM(P76:T76)</f>
        <v>7734.72</v>
      </c>
      <c r="V76" s="21"/>
      <c r="W76" s="26">
        <f>L76-U76</f>
        <v>18856.039999999997</v>
      </c>
      <c r="Y76" s="19">
        <v>750</v>
      </c>
      <c r="Z76" s="18">
        <v>1700</v>
      </c>
      <c r="AA76" s="18">
        <f>(E76+F76)/30*40</f>
        <v>16509.41333333333</v>
      </c>
      <c r="AB76" s="18">
        <f t="shared" si="3"/>
        <v>8254.7066666666651</v>
      </c>
      <c r="AC76" s="18">
        <f>H76/30*40</f>
        <v>9761.3333333333339</v>
      </c>
      <c r="AD76" s="22">
        <f t="shared" si="4"/>
        <v>4880.666666666667</v>
      </c>
    </row>
    <row r="77" spans="1:30" ht="12.75" x14ac:dyDescent="0.2">
      <c r="A77" s="42">
        <v>13429</v>
      </c>
      <c r="B77" s="18" t="s">
        <v>146</v>
      </c>
      <c r="C77" s="28" t="s">
        <v>651</v>
      </c>
      <c r="D77" s="22" t="s">
        <v>667</v>
      </c>
      <c r="E77" s="17">
        <v>9587</v>
      </c>
      <c r="F77" s="39">
        <v>0</v>
      </c>
      <c r="G77" s="39">
        <v>0</v>
      </c>
      <c r="H77" s="18">
        <v>15124</v>
      </c>
      <c r="I77" s="18">
        <v>624</v>
      </c>
      <c r="J77" s="28">
        <v>491</v>
      </c>
      <c r="K77" s="28">
        <v>6514.1</v>
      </c>
      <c r="L77" s="20">
        <f t="shared" si="5"/>
        <v>32340.1</v>
      </c>
      <c r="M77" s="43"/>
      <c r="N77" s="39">
        <v>0</v>
      </c>
      <c r="O77" s="43"/>
      <c r="P77" s="39">
        <v>0</v>
      </c>
      <c r="Q77" s="18">
        <v>1150.44</v>
      </c>
      <c r="R77" s="18">
        <v>6514.1</v>
      </c>
      <c r="S77" s="28">
        <v>0</v>
      </c>
      <c r="T77" s="28">
        <v>287.62</v>
      </c>
      <c r="U77" s="20">
        <f>SUM(P77:T77)</f>
        <v>7952.1600000000008</v>
      </c>
      <c r="V77" s="21"/>
      <c r="W77" s="26">
        <f>L77-U77</f>
        <v>24387.94</v>
      </c>
      <c r="Y77" s="19">
        <v>750</v>
      </c>
      <c r="Z77" s="18">
        <v>1700</v>
      </c>
      <c r="AA77" s="18">
        <f>(E77+F77)/30*40</f>
        <v>12782.666666666666</v>
      </c>
      <c r="AB77" s="18">
        <f t="shared" si="3"/>
        <v>6391.333333333333</v>
      </c>
      <c r="AC77" s="18">
        <f>H77/30*40</f>
        <v>20165.333333333332</v>
      </c>
      <c r="AD77" s="22">
        <f t="shared" si="4"/>
        <v>10082.666666666666</v>
      </c>
    </row>
    <row r="78" spans="1:30" ht="12.75" x14ac:dyDescent="0.2">
      <c r="A78" s="42">
        <v>13436</v>
      </c>
      <c r="B78" s="18" t="s">
        <v>147</v>
      </c>
      <c r="C78" s="28" t="s">
        <v>638</v>
      </c>
      <c r="D78" s="22" t="s">
        <v>667</v>
      </c>
      <c r="E78" s="17">
        <v>12213</v>
      </c>
      <c r="F78" s="39">
        <v>0</v>
      </c>
      <c r="G78" s="39">
        <v>0</v>
      </c>
      <c r="H78" s="18">
        <v>10586</v>
      </c>
      <c r="I78" s="18">
        <v>624</v>
      </c>
      <c r="J78" s="28">
        <v>491</v>
      </c>
      <c r="K78" s="28">
        <v>5828.1</v>
      </c>
      <c r="L78" s="20">
        <f t="shared" si="5"/>
        <v>29742.1</v>
      </c>
      <c r="M78" s="43"/>
      <c r="N78" s="39">
        <v>0</v>
      </c>
      <c r="O78" s="43"/>
      <c r="P78" s="39">
        <v>0</v>
      </c>
      <c r="Q78" s="18">
        <v>1465.56</v>
      </c>
      <c r="R78" s="18">
        <v>5828.1</v>
      </c>
      <c r="S78" s="28">
        <v>0</v>
      </c>
      <c r="T78" s="28">
        <v>366.4</v>
      </c>
      <c r="U78" s="20">
        <f>SUM(P78:T78)</f>
        <v>7660.0599999999995</v>
      </c>
      <c r="V78" s="21"/>
      <c r="W78" s="26">
        <f>L78-U78</f>
        <v>22082.04</v>
      </c>
      <c r="Y78" s="19">
        <v>750</v>
      </c>
      <c r="Z78" s="18">
        <v>1700</v>
      </c>
      <c r="AA78" s="18">
        <f>(E78+F78)/30*40</f>
        <v>16284</v>
      </c>
      <c r="AB78" s="18">
        <f t="shared" si="3"/>
        <v>8142</v>
      </c>
      <c r="AC78" s="18">
        <f>H78/30*40</f>
        <v>14114.666666666668</v>
      </c>
      <c r="AD78" s="22">
        <f t="shared" si="4"/>
        <v>7057.3333333333339</v>
      </c>
    </row>
    <row r="79" spans="1:30" ht="12.75" x14ac:dyDescent="0.2">
      <c r="A79" s="42">
        <v>13594</v>
      </c>
      <c r="B79" s="18" t="s">
        <v>148</v>
      </c>
      <c r="C79" s="28" t="s">
        <v>772</v>
      </c>
      <c r="D79" s="22" t="s">
        <v>667</v>
      </c>
      <c r="E79" s="17">
        <v>10201</v>
      </c>
      <c r="F79" s="39">
        <v>5100.5</v>
      </c>
      <c r="G79" s="39">
        <v>0</v>
      </c>
      <c r="H79" s="18">
        <v>7529</v>
      </c>
      <c r="I79" s="18">
        <v>624</v>
      </c>
      <c r="J79" s="28">
        <v>491</v>
      </c>
      <c r="K79" s="28">
        <v>7006.41</v>
      </c>
      <c r="L79" s="20">
        <f t="shared" si="5"/>
        <v>30951.91</v>
      </c>
      <c r="M79" s="43"/>
      <c r="N79" s="39">
        <v>600</v>
      </c>
      <c r="O79" s="43"/>
      <c r="P79" s="39">
        <v>600</v>
      </c>
      <c r="Q79" s="18">
        <v>1224.1199999999999</v>
      </c>
      <c r="R79" s="18">
        <v>7006.41</v>
      </c>
      <c r="S79" s="28">
        <v>0</v>
      </c>
      <c r="T79" s="28">
        <v>459.04</v>
      </c>
      <c r="U79" s="20">
        <f>SUM(P79:T79)</f>
        <v>9289.57</v>
      </c>
      <c r="V79" s="21"/>
      <c r="W79" s="26">
        <f>L79-U79</f>
        <v>21662.34</v>
      </c>
      <c r="Y79" s="19">
        <v>750</v>
      </c>
      <c r="Z79" s="18">
        <v>1700</v>
      </c>
      <c r="AA79" s="18">
        <f>(E79+F79)/30*40</f>
        <v>20402</v>
      </c>
      <c r="AB79" s="18">
        <f t="shared" si="3"/>
        <v>10201</v>
      </c>
      <c r="AC79" s="18">
        <f>H79/30*40</f>
        <v>10038.666666666666</v>
      </c>
      <c r="AD79" s="22">
        <f t="shared" si="4"/>
        <v>5019.333333333333</v>
      </c>
    </row>
    <row r="80" spans="1:30" ht="12.75" x14ac:dyDescent="0.2">
      <c r="A80" s="42">
        <v>13638</v>
      </c>
      <c r="B80" s="18" t="s">
        <v>149</v>
      </c>
      <c r="C80" s="28" t="s">
        <v>639</v>
      </c>
      <c r="D80" s="22" t="s">
        <v>667</v>
      </c>
      <c r="E80" s="17">
        <v>24113</v>
      </c>
      <c r="F80" s="39">
        <v>0</v>
      </c>
      <c r="G80" s="39">
        <v>0</v>
      </c>
      <c r="H80" s="18">
        <v>4856</v>
      </c>
      <c r="I80" s="18">
        <v>624</v>
      </c>
      <c r="J80" s="28">
        <v>0</v>
      </c>
      <c r="K80" s="28">
        <v>7871.59</v>
      </c>
      <c r="L80" s="20">
        <f t="shared" si="5"/>
        <v>37464.589999999997</v>
      </c>
      <c r="M80" s="43"/>
      <c r="N80" s="39">
        <v>0</v>
      </c>
      <c r="O80" s="43"/>
      <c r="P80" s="39">
        <v>0</v>
      </c>
      <c r="Q80" s="18">
        <v>1929.04</v>
      </c>
      <c r="R80" s="18">
        <v>7871.59</v>
      </c>
      <c r="S80" s="28">
        <v>0</v>
      </c>
      <c r="T80" s="28">
        <v>723.4</v>
      </c>
      <c r="U80" s="20">
        <f>SUM(P80:T80)</f>
        <v>10524.03</v>
      </c>
      <c r="V80" s="21"/>
      <c r="W80" s="26">
        <f>L80-U80</f>
        <v>26940.559999999998</v>
      </c>
      <c r="Y80" s="19">
        <v>0</v>
      </c>
      <c r="Z80" s="18">
        <v>1700</v>
      </c>
      <c r="AA80" s="18">
        <f>(E80+F80)/30*40</f>
        <v>32150.666666666664</v>
      </c>
      <c r="AB80" s="18">
        <f t="shared" si="3"/>
        <v>16075.333333333332</v>
      </c>
      <c r="AC80" s="18">
        <f>H80/30*40</f>
        <v>6474.666666666667</v>
      </c>
      <c r="AD80" s="22">
        <f t="shared" si="4"/>
        <v>3237.3333333333335</v>
      </c>
    </row>
    <row r="81" spans="1:30" ht="12.75" x14ac:dyDescent="0.2">
      <c r="A81" s="42">
        <v>13722</v>
      </c>
      <c r="B81" s="18" t="s">
        <v>150</v>
      </c>
      <c r="C81" s="28" t="s">
        <v>773</v>
      </c>
      <c r="D81" s="22" t="s">
        <v>667</v>
      </c>
      <c r="E81" s="17">
        <v>8510</v>
      </c>
      <c r="F81" s="39">
        <v>3872.06</v>
      </c>
      <c r="G81" s="39">
        <v>0</v>
      </c>
      <c r="H81" s="18">
        <v>10815</v>
      </c>
      <c r="I81" s="18">
        <v>624</v>
      </c>
      <c r="J81" s="28">
        <v>491</v>
      </c>
      <c r="K81" s="28">
        <v>6975.6</v>
      </c>
      <c r="L81" s="20">
        <f t="shared" si="5"/>
        <v>31287.659999999996</v>
      </c>
      <c r="M81" s="43"/>
      <c r="N81" s="39">
        <v>600</v>
      </c>
      <c r="O81" s="43"/>
      <c r="P81" s="39">
        <v>600</v>
      </c>
      <c r="Q81" s="18">
        <v>990.56</v>
      </c>
      <c r="R81" s="18">
        <v>6975.6</v>
      </c>
      <c r="S81" s="28">
        <v>0</v>
      </c>
      <c r="T81" s="28">
        <v>371.46</v>
      </c>
      <c r="U81" s="20">
        <f>SUM(P81:T81)</f>
        <v>8937.619999999999</v>
      </c>
      <c r="V81" s="21"/>
      <c r="W81" s="26">
        <f>L81-U81</f>
        <v>22350.039999999997</v>
      </c>
      <c r="Y81" s="19">
        <v>750</v>
      </c>
      <c r="Z81" s="18">
        <v>1700</v>
      </c>
      <c r="AA81" s="18">
        <f>(E81+F81)/30*40</f>
        <v>16509.41333333333</v>
      </c>
      <c r="AB81" s="18">
        <f t="shared" si="3"/>
        <v>8254.7066666666651</v>
      </c>
      <c r="AC81" s="18">
        <f>H81/30*40</f>
        <v>14420</v>
      </c>
      <c r="AD81" s="22">
        <f t="shared" si="4"/>
        <v>7210</v>
      </c>
    </row>
    <row r="82" spans="1:30" ht="12.75" x14ac:dyDescent="0.2">
      <c r="A82" s="42">
        <v>14621</v>
      </c>
      <c r="B82" s="18" t="s">
        <v>151</v>
      </c>
      <c r="C82" s="28" t="s">
        <v>770</v>
      </c>
      <c r="D82" s="22" t="s">
        <v>667</v>
      </c>
      <c r="E82" s="17">
        <v>10201</v>
      </c>
      <c r="F82" s="39">
        <v>4641.46</v>
      </c>
      <c r="G82" s="39">
        <v>0</v>
      </c>
      <c r="H82" s="18">
        <v>17416</v>
      </c>
      <c r="I82" s="18">
        <v>624</v>
      </c>
      <c r="J82" s="28">
        <v>491</v>
      </c>
      <c r="K82" s="28">
        <v>11301.4</v>
      </c>
      <c r="L82" s="20">
        <f t="shared" si="5"/>
        <v>44674.86</v>
      </c>
      <c r="M82" s="43"/>
      <c r="N82" s="39">
        <v>600</v>
      </c>
      <c r="O82" s="43"/>
      <c r="P82" s="39">
        <v>600</v>
      </c>
      <c r="Q82" s="18">
        <v>1187.4000000000001</v>
      </c>
      <c r="R82" s="18">
        <v>11301.4</v>
      </c>
      <c r="S82" s="28">
        <v>0</v>
      </c>
      <c r="T82" s="28">
        <v>445.28</v>
      </c>
      <c r="U82" s="20">
        <f>SUM(P82:T82)</f>
        <v>13534.08</v>
      </c>
      <c r="V82" s="21"/>
      <c r="W82" s="26">
        <f>L82-U82</f>
        <v>31140.78</v>
      </c>
      <c r="Y82" s="19">
        <v>750</v>
      </c>
      <c r="Z82" s="18">
        <v>1700</v>
      </c>
      <c r="AA82" s="18">
        <f>(E82+F82)/30*40</f>
        <v>19789.946666666663</v>
      </c>
      <c r="AB82" s="18">
        <f t="shared" si="3"/>
        <v>9894.9733333333315</v>
      </c>
      <c r="AC82" s="18">
        <f>H82/30*40</f>
        <v>23221.333333333332</v>
      </c>
      <c r="AD82" s="22">
        <f t="shared" si="4"/>
        <v>11610.666666666666</v>
      </c>
    </row>
    <row r="83" spans="1:30" ht="12.75" x14ac:dyDescent="0.2">
      <c r="A83" s="42">
        <v>15203</v>
      </c>
      <c r="B83" s="18" t="s">
        <v>152</v>
      </c>
      <c r="C83" s="28" t="s">
        <v>777</v>
      </c>
      <c r="D83" s="22" t="s">
        <v>667</v>
      </c>
      <c r="E83" s="17">
        <v>11151</v>
      </c>
      <c r="F83" s="39">
        <v>0</v>
      </c>
      <c r="G83" s="39">
        <v>0</v>
      </c>
      <c r="H83" s="18">
        <v>12884</v>
      </c>
      <c r="I83" s="18">
        <v>624</v>
      </c>
      <c r="J83" s="28">
        <v>491</v>
      </c>
      <c r="K83" s="28">
        <v>6271.56</v>
      </c>
      <c r="L83" s="20">
        <f t="shared" si="5"/>
        <v>31421.56</v>
      </c>
      <c r="M83" s="43"/>
      <c r="N83" s="39">
        <v>0</v>
      </c>
      <c r="O83" s="43"/>
      <c r="P83" s="39">
        <v>0</v>
      </c>
      <c r="Q83" s="18">
        <v>892.08</v>
      </c>
      <c r="R83" s="18">
        <v>6271.56</v>
      </c>
      <c r="S83" s="28">
        <v>0</v>
      </c>
      <c r="T83" s="28">
        <v>334.54</v>
      </c>
      <c r="U83" s="20">
        <f>SUM(P83:T83)</f>
        <v>7498.18</v>
      </c>
      <c r="V83" s="21"/>
      <c r="W83" s="26">
        <f>L83-U83</f>
        <v>23923.38</v>
      </c>
      <c r="Y83" s="19">
        <v>750</v>
      </c>
      <c r="Z83" s="18">
        <v>1700</v>
      </c>
      <c r="AA83" s="18">
        <f>(E83+F83)/30*40</f>
        <v>14868</v>
      </c>
      <c r="AB83" s="18">
        <f t="shared" si="3"/>
        <v>7434</v>
      </c>
      <c r="AC83" s="18">
        <f>H83/30*40</f>
        <v>17178.666666666664</v>
      </c>
      <c r="AD83" s="22">
        <f t="shared" si="4"/>
        <v>8589.3333333333321</v>
      </c>
    </row>
    <row r="84" spans="1:30" ht="12.75" x14ac:dyDescent="0.2">
      <c r="A84" s="42">
        <v>15755</v>
      </c>
      <c r="B84" s="18" t="s">
        <v>153</v>
      </c>
      <c r="C84" s="28" t="s">
        <v>777</v>
      </c>
      <c r="D84" s="22" t="s">
        <v>667</v>
      </c>
      <c r="E84" s="17">
        <v>11151</v>
      </c>
      <c r="F84" s="39">
        <v>0</v>
      </c>
      <c r="G84" s="39">
        <v>0</v>
      </c>
      <c r="H84" s="18">
        <v>6122</v>
      </c>
      <c r="I84" s="18">
        <v>624</v>
      </c>
      <c r="J84" s="28">
        <v>491</v>
      </c>
      <c r="K84" s="28">
        <v>3901.28</v>
      </c>
      <c r="L84" s="20">
        <f t="shared" si="5"/>
        <v>22289.279999999999</v>
      </c>
      <c r="M84" s="43"/>
      <c r="N84" s="39">
        <v>0</v>
      </c>
      <c r="O84" s="43"/>
      <c r="P84" s="39">
        <v>0</v>
      </c>
      <c r="Q84" s="18">
        <v>892.08</v>
      </c>
      <c r="R84" s="18">
        <v>3901.28</v>
      </c>
      <c r="S84" s="28">
        <v>0</v>
      </c>
      <c r="T84" s="28">
        <v>334.54</v>
      </c>
      <c r="U84" s="20">
        <f>SUM(P84:T84)</f>
        <v>5127.9000000000005</v>
      </c>
      <c r="V84" s="21"/>
      <c r="W84" s="26">
        <f>L84-U84</f>
        <v>17161.379999999997</v>
      </c>
      <c r="Y84" s="19">
        <v>750</v>
      </c>
      <c r="Z84" s="18">
        <v>1700</v>
      </c>
      <c r="AA84" s="18">
        <f>(E84+F84)/30*40</f>
        <v>14868</v>
      </c>
      <c r="AB84" s="18">
        <f t="shared" si="3"/>
        <v>7434</v>
      </c>
      <c r="AC84" s="18">
        <f>H84/30*40</f>
        <v>8162.6666666666661</v>
      </c>
      <c r="AD84" s="22">
        <f t="shared" si="4"/>
        <v>4081.333333333333</v>
      </c>
    </row>
    <row r="85" spans="1:30" ht="12.75" x14ac:dyDescent="0.2">
      <c r="A85" s="42">
        <v>18819</v>
      </c>
      <c r="B85" s="18" t="s">
        <v>154</v>
      </c>
      <c r="C85" s="28" t="s">
        <v>652</v>
      </c>
      <c r="D85" s="22" t="s">
        <v>667</v>
      </c>
      <c r="E85" s="17">
        <v>7486</v>
      </c>
      <c r="F85" s="39">
        <v>3406.14</v>
      </c>
      <c r="G85" s="39">
        <v>0</v>
      </c>
      <c r="H85" s="18">
        <v>9489</v>
      </c>
      <c r="I85" s="18">
        <v>624</v>
      </c>
      <c r="J85" s="28">
        <v>491</v>
      </c>
      <c r="K85" s="28">
        <v>5919.23</v>
      </c>
      <c r="L85" s="20">
        <f t="shared" si="5"/>
        <v>27415.37</v>
      </c>
      <c r="M85" s="43"/>
      <c r="N85" s="39">
        <v>600</v>
      </c>
      <c r="O85" s="43"/>
      <c r="P85" s="39">
        <v>600</v>
      </c>
      <c r="Q85" s="18">
        <v>871.38</v>
      </c>
      <c r="R85" s="18">
        <v>5919.23</v>
      </c>
      <c r="S85" s="28">
        <v>0</v>
      </c>
      <c r="T85" s="28">
        <v>326.76</v>
      </c>
      <c r="U85" s="20">
        <f>SUM(P85:T85)</f>
        <v>7717.37</v>
      </c>
      <c r="V85" s="21"/>
      <c r="W85" s="26">
        <f>L85-U85</f>
        <v>19698</v>
      </c>
      <c r="Y85" s="19">
        <v>750</v>
      </c>
      <c r="Z85" s="18">
        <v>1700</v>
      </c>
      <c r="AA85" s="18">
        <f>(E85+F85)/30*40</f>
        <v>14522.853333333333</v>
      </c>
      <c r="AB85" s="18">
        <f t="shared" si="3"/>
        <v>7261.4266666666663</v>
      </c>
      <c r="AC85" s="18">
        <f>H85/30*40</f>
        <v>12652</v>
      </c>
      <c r="AD85" s="22">
        <f t="shared" si="4"/>
        <v>6326</v>
      </c>
    </row>
    <row r="86" spans="1:30" ht="12.75" x14ac:dyDescent="0.2">
      <c r="A86" s="42">
        <v>18908</v>
      </c>
      <c r="B86" s="18" t="s">
        <v>155</v>
      </c>
      <c r="C86" s="28" t="s">
        <v>638</v>
      </c>
      <c r="D86" s="22" t="s">
        <v>667</v>
      </c>
      <c r="E86" s="17">
        <v>12213</v>
      </c>
      <c r="F86" s="39">
        <v>0</v>
      </c>
      <c r="G86" s="39">
        <v>0</v>
      </c>
      <c r="H86" s="18">
        <v>12348</v>
      </c>
      <c r="I86" s="18">
        <v>624</v>
      </c>
      <c r="J86" s="28">
        <v>491</v>
      </c>
      <c r="K86" s="28">
        <v>6460.2800000000007</v>
      </c>
      <c r="L86" s="20">
        <f t="shared" si="5"/>
        <v>32136.28</v>
      </c>
      <c r="M86" s="43"/>
      <c r="N86" s="39">
        <v>0</v>
      </c>
      <c r="O86" s="43"/>
      <c r="P86" s="39">
        <v>0</v>
      </c>
      <c r="Q86" s="18">
        <v>977.04</v>
      </c>
      <c r="R86" s="18">
        <v>6460.2800000000007</v>
      </c>
      <c r="S86" s="28">
        <v>0</v>
      </c>
      <c r="T86" s="28">
        <v>366.4</v>
      </c>
      <c r="U86" s="20">
        <f>SUM(P86:T86)</f>
        <v>7803.72</v>
      </c>
      <c r="V86" s="21"/>
      <c r="W86" s="26">
        <f>L86-U86</f>
        <v>24332.559999999998</v>
      </c>
      <c r="Y86" s="19">
        <v>750</v>
      </c>
      <c r="Z86" s="18">
        <v>1700</v>
      </c>
      <c r="AA86" s="18">
        <f>(E86+F86)/30*40</f>
        <v>16284</v>
      </c>
      <c r="AB86" s="18">
        <f t="shared" si="3"/>
        <v>8142</v>
      </c>
      <c r="AC86" s="18">
        <f>H86/30*40</f>
        <v>16464</v>
      </c>
      <c r="AD86" s="22">
        <f t="shared" si="4"/>
        <v>8232</v>
      </c>
    </row>
    <row r="87" spans="1:30" ht="12.75" x14ac:dyDescent="0.2">
      <c r="A87" s="42">
        <v>20225</v>
      </c>
      <c r="B87" s="18" t="s">
        <v>156</v>
      </c>
      <c r="C87" s="28" t="s">
        <v>777</v>
      </c>
      <c r="D87" s="22" t="s">
        <v>667</v>
      </c>
      <c r="E87" s="17">
        <v>11151</v>
      </c>
      <c r="F87" s="39">
        <v>0</v>
      </c>
      <c r="G87" s="39">
        <v>0</v>
      </c>
      <c r="H87" s="18">
        <v>4876</v>
      </c>
      <c r="I87" s="18">
        <v>624</v>
      </c>
      <c r="J87" s="28">
        <v>491</v>
      </c>
      <c r="K87" s="28">
        <v>3506.44</v>
      </c>
      <c r="L87" s="20">
        <f t="shared" si="5"/>
        <v>20648.439999999999</v>
      </c>
      <c r="M87" s="43"/>
      <c r="N87" s="39">
        <v>0</v>
      </c>
      <c r="O87" s="43"/>
      <c r="P87" s="39">
        <v>0</v>
      </c>
      <c r="Q87" s="18">
        <v>892.08</v>
      </c>
      <c r="R87" s="18">
        <v>3506.44</v>
      </c>
      <c r="S87" s="28">
        <v>0</v>
      </c>
      <c r="T87" s="28">
        <v>334.54</v>
      </c>
      <c r="U87" s="20">
        <f>SUM(P87:T87)</f>
        <v>4733.0600000000004</v>
      </c>
      <c r="V87" s="21"/>
      <c r="W87" s="26">
        <f>L87-U87</f>
        <v>15915.379999999997</v>
      </c>
      <c r="Y87" s="19">
        <v>750</v>
      </c>
      <c r="Z87" s="18">
        <v>1700</v>
      </c>
      <c r="AA87" s="18">
        <f>(E87+F87)/30*40</f>
        <v>14868</v>
      </c>
      <c r="AB87" s="18">
        <f t="shared" si="3"/>
        <v>7434</v>
      </c>
      <c r="AC87" s="18">
        <f>H87/30*40</f>
        <v>6501.333333333333</v>
      </c>
      <c r="AD87" s="22">
        <f t="shared" si="4"/>
        <v>3250.6666666666665</v>
      </c>
    </row>
    <row r="88" spans="1:30" ht="12.75" x14ac:dyDescent="0.2">
      <c r="A88" s="42">
        <v>24249</v>
      </c>
      <c r="B88" s="18" t="s">
        <v>157</v>
      </c>
      <c r="C88" s="28" t="s">
        <v>649</v>
      </c>
      <c r="D88" s="22" t="s">
        <v>667</v>
      </c>
      <c r="E88" s="17">
        <v>18366</v>
      </c>
      <c r="F88" s="39">
        <v>0</v>
      </c>
      <c r="G88" s="39">
        <v>0</v>
      </c>
      <c r="H88" s="18">
        <v>16039</v>
      </c>
      <c r="I88" s="18">
        <v>624</v>
      </c>
      <c r="J88" s="28">
        <v>0</v>
      </c>
      <c r="K88" s="28">
        <v>10573.44</v>
      </c>
      <c r="L88" s="20">
        <f t="shared" si="5"/>
        <v>45602.44</v>
      </c>
      <c r="M88" s="43"/>
      <c r="N88" s="39">
        <v>0</v>
      </c>
      <c r="O88" s="43"/>
      <c r="P88" s="39">
        <v>0</v>
      </c>
      <c r="Q88" s="18">
        <v>1469.28</v>
      </c>
      <c r="R88" s="18">
        <v>10573.44</v>
      </c>
      <c r="S88" s="28">
        <v>0</v>
      </c>
      <c r="T88" s="28">
        <v>550.98</v>
      </c>
      <c r="U88" s="20">
        <f>SUM(P88:T88)</f>
        <v>12593.7</v>
      </c>
      <c r="V88" s="21"/>
      <c r="W88" s="26">
        <f>L88-U88</f>
        <v>33008.740000000005</v>
      </c>
      <c r="Y88" s="19">
        <v>750</v>
      </c>
      <c r="Z88" s="18">
        <v>1700</v>
      </c>
      <c r="AA88" s="18">
        <f>(E88+F88)/30*40</f>
        <v>24488</v>
      </c>
      <c r="AB88" s="18">
        <f t="shared" si="3"/>
        <v>12244</v>
      </c>
      <c r="AC88" s="18">
        <f>H88/30*40</f>
        <v>21385.333333333332</v>
      </c>
      <c r="AD88" s="22">
        <f t="shared" si="4"/>
        <v>10692.666666666666</v>
      </c>
    </row>
    <row r="89" spans="1:30" ht="12.75" x14ac:dyDescent="0.2">
      <c r="A89" s="42">
        <v>25171</v>
      </c>
      <c r="B89" s="18" t="s">
        <v>158</v>
      </c>
      <c r="C89" s="28" t="s">
        <v>68</v>
      </c>
      <c r="D89" s="22" t="s">
        <v>667</v>
      </c>
      <c r="E89" s="17">
        <v>18366</v>
      </c>
      <c r="F89" s="39">
        <v>0</v>
      </c>
      <c r="G89" s="39">
        <v>0</v>
      </c>
      <c r="H89" s="18">
        <v>14577</v>
      </c>
      <c r="I89" s="18">
        <v>624</v>
      </c>
      <c r="J89" s="28">
        <v>0</v>
      </c>
      <c r="K89" s="28">
        <v>9842.44</v>
      </c>
      <c r="L89" s="20">
        <f t="shared" si="5"/>
        <v>43409.440000000002</v>
      </c>
      <c r="M89" s="43"/>
      <c r="N89" s="39">
        <v>0</v>
      </c>
      <c r="O89" s="43"/>
      <c r="P89" s="39">
        <v>0</v>
      </c>
      <c r="Q89" s="18">
        <v>1469.28</v>
      </c>
      <c r="R89" s="18">
        <v>9842.44</v>
      </c>
      <c r="S89" s="28">
        <v>0</v>
      </c>
      <c r="T89" s="28">
        <v>550.98</v>
      </c>
      <c r="U89" s="20">
        <f>SUM(P89:T89)</f>
        <v>11862.7</v>
      </c>
      <c r="V89" s="21"/>
      <c r="W89" s="26">
        <f>L89-U89</f>
        <v>31546.74</v>
      </c>
      <c r="Y89" s="19">
        <v>750</v>
      </c>
      <c r="Z89" s="18">
        <v>1700</v>
      </c>
      <c r="AA89" s="18">
        <f>(E89+F89)/30*40</f>
        <v>24488</v>
      </c>
      <c r="AB89" s="18">
        <f t="shared" si="3"/>
        <v>12244</v>
      </c>
      <c r="AC89" s="18">
        <f>H89/30*40</f>
        <v>19436</v>
      </c>
      <c r="AD89" s="22">
        <f t="shared" si="4"/>
        <v>9718</v>
      </c>
    </row>
    <row r="90" spans="1:30" ht="12.75" x14ac:dyDescent="0.2">
      <c r="A90" s="42">
        <v>27111</v>
      </c>
      <c r="B90" s="18" t="s">
        <v>159</v>
      </c>
      <c r="C90" s="28" t="s">
        <v>641</v>
      </c>
      <c r="D90" s="22" t="s">
        <v>667</v>
      </c>
      <c r="E90" s="17">
        <v>7868</v>
      </c>
      <c r="F90" s="39">
        <v>0</v>
      </c>
      <c r="G90" s="39">
        <v>0</v>
      </c>
      <c r="H90" s="18">
        <v>2886</v>
      </c>
      <c r="I90" s="18">
        <v>624</v>
      </c>
      <c r="J90" s="28">
        <v>491</v>
      </c>
      <c r="K90" s="28">
        <v>1835.5</v>
      </c>
      <c r="L90" s="20">
        <f t="shared" si="5"/>
        <v>13704.5</v>
      </c>
      <c r="M90" s="43"/>
      <c r="N90" s="39">
        <v>0</v>
      </c>
      <c r="O90" s="43"/>
      <c r="P90" s="39">
        <v>0</v>
      </c>
      <c r="Q90" s="18">
        <v>629.44000000000005</v>
      </c>
      <c r="R90" s="18">
        <v>1835.5</v>
      </c>
      <c r="S90" s="28">
        <v>0</v>
      </c>
      <c r="T90" s="28">
        <v>236.04</v>
      </c>
      <c r="U90" s="20">
        <f>SUM(P90:T90)</f>
        <v>2700.98</v>
      </c>
      <c r="V90" s="21"/>
      <c r="W90" s="26">
        <f>L90-U90</f>
        <v>11003.52</v>
      </c>
      <c r="Y90" s="19">
        <v>750</v>
      </c>
      <c r="Z90" s="18">
        <v>1700</v>
      </c>
      <c r="AA90" s="18">
        <f>(E90+F90)/30*40</f>
        <v>10490.666666666666</v>
      </c>
      <c r="AB90" s="18">
        <f t="shared" si="3"/>
        <v>5245.333333333333</v>
      </c>
      <c r="AC90" s="18">
        <f>H90/30*40</f>
        <v>3848</v>
      </c>
      <c r="AD90" s="22">
        <f t="shared" si="4"/>
        <v>1924</v>
      </c>
    </row>
    <row r="91" spans="1:30" ht="12.75" x14ac:dyDescent="0.2">
      <c r="A91" s="42">
        <v>27730</v>
      </c>
      <c r="B91" s="18" t="s">
        <v>160</v>
      </c>
      <c r="C91" s="28" t="s">
        <v>776</v>
      </c>
      <c r="D91" s="22" t="s">
        <v>667</v>
      </c>
      <c r="E91" s="17">
        <v>7868</v>
      </c>
      <c r="F91" s="39">
        <v>0</v>
      </c>
      <c r="G91" s="39">
        <v>0</v>
      </c>
      <c r="H91" s="18">
        <v>10132</v>
      </c>
      <c r="I91" s="18">
        <v>624</v>
      </c>
      <c r="J91" s="28">
        <v>491</v>
      </c>
      <c r="K91" s="28">
        <v>4131.66</v>
      </c>
      <c r="L91" s="20">
        <f t="shared" si="5"/>
        <v>23246.66</v>
      </c>
      <c r="M91" s="43"/>
      <c r="N91" s="39">
        <v>0</v>
      </c>
      <c r="O91" s="43"/>
      <c r="P91" s="39">
        <v>0</v>
      </c>
      <c r="Q91" s="18">
        <v>629.44000000000005</v>
      </c>
      <c r="R91" s="18">
        <v>4131.66</v>
      </c>
      <c r="S91" s="28">
        <v>0</v>
      </c>
      <c r="T91" s="28">
        <v>236.04</v>
      </c>
      <c r="U91" s="20">
        <f>SUM(P91:T91)</f>
        <v>4997.1400000000003</v>
      </c>
      <c r="V91" s="21"/>
      <c r="W91" s="26">
        <f>L91-U91</f>
        <v>18249.52</v>
      </c>
      <c r="Y91" s="19">
        <v>750</v>
      </c>
      <c r="Z91" s="18">
        <v>1700</v>
      </c>
      <c r="AA91" s="18">
        <f>(E91+F91)/30*40</f>
        <v>10490.666666666666</v>
      </c>
      <c r="AB91" s="18">
        <f t="shared" si="3"/>
        <v>5245.333333333333</v>
      </c>
      <c r="AC91" s="18">
        <f>H91/30*40</f>
        <v>13509.333333333334</v>
      </c>
      <c r="AD91" s="22">
        <f t="shared" si="4"/>
        <v>6754.666666666667</v>
      </c>
    </row>
    <row r="92" spans="1:30" ht="12.75" x14ac:dyDescent="0.2">
      <c r="A92" s="42">
        <v>29251</v>
      </c>
      <c r="B92" s="18" t="s">
        <v>161</v>
      </c>
      <c r="C92" s="28" t="s">
        <v>772</v>
      </c>
      <c r="D92" s="22" t="s">
        <v>667</v>
      </c>
      <c r="E92" s="17">
        <v>10201</v>
      </c>
      <c r="F92" s="39">
        <v>4641.46</v>
      </c>
      <c r="G92" s="39">
        <v>0</v>
      </c>
      <c r="H92" s="18">
        <v>6037</v>
      </c>
      <c r="I92" s="18">
        <v>624</v>
      </c>
      <c r="J92" s="28">
        <v>491</v>
      </c>
      <c r="K92" s="28">
        <v>6220.1299999999992</v>
      </c>
      <c r="L92" s="20">
        <f t="shared" si="5"/>
        <v>28214.589999999997</v>
      </c>
      <c r="M92" s="43"/>
      <c r="N92" s="39">
        <v>600</v>
      </c>
      <c r="O92" s="43"/>
      <c r="P92" s="39">
        <v>600</v>
      </c>
      <c r="Q92" s="18">
        <v>1187.4000000000001</v>
      </c>
      <c r="R92" s="18">
        <v>6220.1299999999992</v>
      </c>
      <c r="S92" s="28">
        <v>0</v>
      </c>
      <c r="T92" s="28">
        <v>445.28</v>
      </c>
      <c r="U92" s="20">
        <f>SUM(P92:T92)</f>
        <v>8452.81</v>
      </c>
      <c r="V92" s="21"/>
      <c r="W92" s="26">
        <f>L92-U92</f>
        <v>19761.78</v>
      </c>
      <c r="Y92" s="19">
        <v>750</v>
      </c>
      <c r="Z92" s="18">
        <v>1700</v>
      </c>
      <c r="AA92" s="18">
        <f>(E92+F92)/30*40</f>
        <v>19789.946666666663</v>
      </c>
      <c r="AB92" s="18">
        <f t="shared" si="3"/>
        <v>9894.9733333333315</v>
      </c>
      <c r="AC92" s="18">
        <f>H92/30*40</f>
        <v>8049.333333333333</v>
      </c>
      <c r="AD92" s="22">
        <f t="shared" si="4"/>
        <v>4024.6666666666665</v>
      </c>
    </row>
    <row r="93" spans="1:30" ht="12.75" x14ac:dyDescent="0.2">
      <c r="A93" s="42">
        <v>29916</v>
      </c>
      <c r="B93" s="18" t="s">
        <v>162</v>
      </c>
      <c r="C93" s="28" t="s">
        <v>777</v>
      </c>
      <c r="D93" s="22" t="s">
        <v>667</v>
      </c>
      <c r="E93" s="17">
        <v>11151</v>
      </c>
      <c r="F93" s="39">
        <v>0</v>
      </c>
      <c r="G93" s="39">
        <v>0</v>
      </c>
      <c r="H93" s="18">
        <v>9519</v>
      </c>
      <c r="I93" s="18">
        <v>624</v>
      </c>
      <c r="J93" s="28">
        <v>491</v>
      </c>
      <c r="K93" s="28">
        <v>5064.24</v>
      </c>
      <c r="L93" s="20">
        <f t="shared" si="5"/>
        <v>26849.239999999998</v>
      </c>
      <c r="M93" s="43"/>
      <c r="N93" s="39">
        <v>0</v>
      </c>
      <c r="O93" s="43"/>
      <c r="P93" s="39">
        <v>0</v>
      </c>
      <c r="Q93" s="18">
        <v>892.08</v>
      </c>
      <c r="R93" s="18">
        <v>5064.24</v>
      </c>
      <c r="S93" s="28">
        <v>0</v>
      </c>
      <c r="T93" s="28">
        <v>334.54</v>
      </c>
      <c r="U93" s="20">
        <f>SUM(P93:T93)</f>
        <v>6290.86</v>
      </c>
      <c r="V93" s="21"/>
      <c r="W93" s="26">
        <f>L93-U93</f>
        <v>20558.379999999997</v>
      </c>
      <c r="Y93" s="19">
        <v>750</v>
      </c>
      <c r="Z93" s="18">
        <v>1700</v>
      </c>
      <c r="AA93" s="18">
        <f>(E93+F93)/30*40</f>
        <v>14868</v>
      </c>
      <c r="AB93" s="18">
        <f t="shared" si="3"/>
        <v>7434</v>
      </c>
      <c r="AC93" s="18">
        <f>H93/30*40</f>
        <v>12692</v>
      </c>
      <c r="AD93" s="22">
        <f t="shared" si="4"/>
        <v>6346</v>
      </c>
    </row>
    <row r="94" spans="1:30" ht="12.75" x14ac:dyDescent="0.2">
      <c r="A94" s="42">
        <v>975090</v>
      </c>
      <c r="B94" s="18" t="s">
        <v>163</v>
      </c>
      <c r="C94" s="28" t="s">
        <v>770</v>
      </c>
      <c r="D94" s="22" t="s">
        <v>667</v>
      </c>
      <c r="E94" s="17">
        <v>10201</v>
      </c>
      <c r="F94" s="39">
        <v>4641.46</v>
      </c>
      <c r="G94" s="39">
        <v>0</v>
      </c>
      <c r="H94" s="18">
        <v>7000</v>
      </c>
      <c r="I94" s="18">
        <v>624</v>
      </c>
      <c r="J94" s="28">
        <v>491</v>
      </c>
      <c r="K94" s="28">
        <v>6565.6399999999994</v>
      </c>
      <c r="L94" s="20">
        <f t="shared" si="5"/>
        <v>29523.1</v>
      </c>
      <c r="M94" s="43"/>
      <c r="N94" s="39">
        <v>600</v>
      </c>
      <c r="O94" s="43"/>
      <c r="P94" s="39">
        <v>600</v>
      </c>
      <c r="Q94" s="18">
        <v>1187.4000000000001</v>
      </c>
      <c r="R94" s="18">
        <v>6565.6399999999994</v>
      </c>
      <c r="S94" s="28">
        <v>0</v>
      </c>
      <c r="T94" s="28">
        <v>445.28</v>
      </c>
      <c r="U94" s="20">
        <f>SUM(P94:T94)</f>
        <v>8798.32</v>
      </c>
      <c r="V94" s="21"/>
      <c r="W94" s="26">
        <f>L94-U94</f>
        <v>20724.78</v>
      </c>
      <c r="Y94" s="19">
        <v>750</v>
      </c>
      <c r="Z94" s="18">
        <v>1700</v>
      </c>
      <c r="AA94" s="18">
        <f>(E94+F94)/30*40</f>
        <v>19789.946666666663</v>
      </c>
      <c r="AB94" s="18">
        <f t="shared" si="3"/>
        <v>9894.9733333333315</v>
      </c>
      <c r="AC94" s="18">
        <f>H94/30*40</f>
        <v>9333.3333333333339</v>
      </c>
      <c r="AD94" s="22">
        <f t="shared" si="4"/>
        <v>4666.666666666667</v>
      </c>
    </row>
    <row r="95" spans="1:30" ht="12.75" x14ac:dyDescent="0.2">
      <c r="A95" s="42">
        <v>975293</v>
      </c>
      <c r="B95" s="18" t="s">
        <v>164</v>
      </c>
      <c r="C95" s="28" t="s">
        <v>638</v>
      </c>
      <c r="D95" s="22" t="s">
        <v>667</v>
      </c>
      <c r="E95" s="17">
        <v>12213</v>
      </c>
      <c r="F95" s="39">
        <v>0</v>
      </c>
      <c r="G95" s="39">
        <v>0</v>
      </c>
      <c r="H95" s="18">
        <v>13281</v>
      </c>
      <c r="I95" s="18">
        <v>624</v>
      </c>
      <c r="J95" s="28">
        <v>491</v>
      </c>
      <c r="K95" s="28">
        <v>6795.0300000000007</v>
      </c>
      <c r="L95" s="20">
        <f t="shared" si="5"/>
        <v>33404.03</v>
      </c>
      <c r="M95" s="43"/>
      <c r="N95" s="39">
        <v>0</v>
      </c>
      <c r="O95" s="43"/>
      <c r="P95" s="39">
        <v>0</v>
      </c>
      <c r="Q95" s="18">
        <v>977.04</v>
      </c>
      <c r="R95" s="18">
        <v>6795.0300000000007</v>
      </c>
      <c r="S95" s="28">
        <v>0</v>
      </c>
      <c r="T95" s="28">
        <v>366.4</v>
      </c>
      <c r="U95" s="20">
        <f>SUM(P95:T95)</f>
        <v>8138.47</v>
      </c>
      <c r="V95" s="21"/>
      <c r="W95" s="26">
        <f>L95-U95</f>
        <v>25265.559999999998</v>
      </c>
      <c r="Y95" s="19">
        <v>750</v>
      </c>
      <c r="Z95" s="18">
        <v>1700</v>
      </c>
      <c r="AA95" s="18">
        <f>(E95+F95)/30*40</f>
        <v>16284</v>
      </c>
      <c r="AB95" s="18">
        <f t="shared" si="3"/>
        <v>8142</v>
      </c>
      <c r="AC95" s="18">
        <f>H95/30*40</f>
        <v>17708</v>
      </c>
      <c r="AD95" s="22">
        <f t="shared" si="4"/>
        <v>8854</v>
      </c>
    </row>
    <row r="96" spans="1:30" ht="12.75" x14ac:dyDescent="0.2">
      <c r="A96" s="42">
        <v>975953</v>
      </c>
      <c r="B96" s="18" t="s">
        <v>165</v>
      </c>
      <c r="C96" s="28" t="s">
        <v>638</v>
      </c>
      <c r="D96" s="22" t="s">
        <v>667</v>
      </c>
      <c r="E96" s="17">
        <v>12213</v>
      </c>
      <c r="F96" s="39">
        <v>0</v>
      </c>
      <c r="G96" s="39">
        <v>0</v>
      </c>
      <c r="H96" s="18">
        <v>7036</v>
      </c>
      <c r="I96" s="18">
        <v>624</v>
      </c>
      <c r="J96" s="28">
        <v>491</v>
      </c>
      <c r="K96" s="28">
        <v>4554.41</v>
      </c>
      <c r="L96" s="20">
        <f t="shared" si="5"/>
        <v>24918.41</v>
      </c>
      <c r="M96" s="43"/>
      <c r="N96" s="39">
        <v>0</v>
      </c>
      <c r="O96" s="43"/>
      <c r="P96" s="39">
        <v>0</v>
      </c>
      <c r="Q96" s="18">
        <v>977.04</v>
      </c>
      <c r="R96" s="18">
        <v>4554.41</v>
      </c>
      <c r="S96" s="28">
        <v>0</v>
      </c>
      <c r="T96" s="28">
        <v>366.4</v>
      </c>
      <c r="U96" s="20">
        <f>SUM(P96:T96)</f>
        <v>5897.8499999999995</v>
      </c>
      <c r="V96" s="21"/>
      <c r="W96" s="26">
        <f>L96-U96</f>
        <v>19020.560000000001</v>
      </c>
      <c r="Y96" s="19">
        <v>750</v>
      </c>
      <c r="Z96" s="18">
        <v>1700</v>
      </c>
      <c r="AA96" s="18">
        <f>(E96+F96)/30*40</f>
        <v>16284</v>
      </c>
      <c r="AB96" s="18">
        <f t="shared" si="3"/>
        <v>8142</v>
      </c>
      <c r="AC96" s="18">
        <f>H96/30*40</f>
        <v>9381.3333333333339</v>
      </c>
      <c r="AD96" s="22">
        <f t="shared" si="4"/>
        <v>4690.666666666667</v>
      </c>
    </row>
    <row r="97" spans="1:30" ht="12.75" x14ac:dyDescent="0.2">
      <c r="A97" s="42">
        <v>977177</v>
      </c>
      <c r="B97" s="18" t="s">
        <v>166</v>
      </c>
      <c r="C97" s="28" t="s">
        <v>68</v>
      </c>
      <c r="D97" s="22" t="s">
        <v>667</v>
      </c>
      <c r="E97" s="17">
        <v>18366</v>
      </c>
      <c r="F97" s="39">
        <v>0</v>
      </c>
      <c r="G97" s="39">
        <v>0</v>
      </c>
      <c r="H97" s="18">
        <v>22745</v>
      </c>
      <c r="I97" s="18">
        <v>624</v>
      </c>
      <c r="J97" s="28">
        <v>0</v>
      </c>
      <c r="K97" s="28">
        <v>13926.439999999999</v>
      </c>
      <c r="L97" s="20">
        <f t="shared" si="5"/>
        <v>55661.440000000002</v>
      </c>
      <c r="M97" s="43"/>
      <c r="N97" s="39">
        <v>0</v>
      </c>
      <c r="O97" s="43"/>
      <c r="P97" s="39">
        <v>0</v>
      </c>
      <c r="Q97" s="18">
        <v>2203.92</v>
      </c>
      <c r="R97" s="18">
        <v>13926.439999999999</v>
      </c>
      <c r="S97" s="28">
        <v>0</v>
      </c>
      <c r="T97" s="28">
        <v>550.98</v>
      </c>
      <c r="U97" s="20">
        <f>SUM(P97:T97)</f>
        <v>16681.34</v>
      </c>
      <c r="V97" s="21"/>
      <c r="W97" s="26">
        <f>L97-U97</f>
        <v>38980.100000000006</v>
      </c>
      <c r="Y97" s="19">
        <v>750</v>
      </c>
      <c r="Z97" s="18">
        <v>1700</v>
      </c>
      <c r="AA97" s="18">
        <f>(E97+F97)/30*40</f>
        <v>24488</v>
      </c>
      <c r="AB97" s="18">
        <f t="shared" si="3"/>
        <v>12244</v>
      </c>
      <c r="AC97" s="18">
        <f>H97/30*40</f>
        <v>30326.666666666664</v>
      </c>
      <c r="AD97" s="22">
        <f t="shared" si="4"/>
        <v>15163.333333333332</v>
      </c>
    </row>
    <row r="98" spans="1:30" ht="12.75" x14ac:dyDescent="0.2">
      <c r="A98" s="42">
        <v>977874</v>
      </c>
      <c r="B98" s="18" t="s">
        <v>167</v>
      </c>
      <c r="C98" s="28" t="s">
        <v>638</v>
      </c>
      <c r="D98" s="22" t="s">
        <v>667</v>
      </c>
      <c r="E98" s="17">
        <v>12213</v>
      </c>
      <c r="F98" s="39">
        <v>0</v>
      </c>
      <c r="G98" s="39">
        <v>0</v>
      </c>
      <c r="H98" s="18">
        <v>7787</v>
      </c>
      <c r="I98" s="18">
        <v>624</v>
      </c>
      <c r="J98" s="28">
        <v>491</v>
      </c>
      <c r="K98" s="28">
        <v>4823.8600000000006</v>
      </c>
      <c r="L98" s="20">
        <f t="shared" si="5"/>
        <v>25938.86</v>
      </c>
      <c r="M98" s="43"/>
      <c r="N98" s="39">
        <v>0</v>
      </c>
      <c r="O98" s="43"/>
      <c r="P98" s="39">
        <v>0</v>
      </c>
      <c r="Q98" s="18">
        <v>977.04</v>
      </c>
      <c r="R98" s="18">
        <v>4823.8600000000006</v>
      </c>
      <c r="S98" s="28">
        <v>0</v>
      </c>
      <c r="T98" s="28">
        <v>366.4</v>
      </c>
      <c r="U98" s="20">
        <f>SUM(P98:T98)</f>
        <v>6167.3</v>
      </c>
      <c r="V98" s="21"/>
      <c r="W98" s="26">
        <f>L98-U98</f>
        <v>19771.560000000001</v>
      </c>
      <c r="Y98" s="19">
        <v>750</v>
      </c>
      <c r="Z98" s="18">
        <v>1700</v>
      </c>
      <c r="AA98" s="18">
        <f>(E98+F98)/30*40</f>
        <v>16284</v>
      </c>
      <c r="AB98" s="18">
        <f t="shared" si="3"/>
        <v>8142</v>
      </c>
      <c r="AC98" s="18">
        <f>H98/30*40</f>
        <v>10382.666666666666</v>
      </c>
      <c r="AD98" s="22">
        <f t="shared" si="4"/>
        <v>5191.333333333333</v>
      </c>
    </row>
    <row r="99" spans="1:30" ht="12.75" x14ac:dyDescent="0.2">
      <c r="A99" s="42">
        <v>978899</v>
      </c>
      <c r="B99" s="18" t="s">
        <v>168</v>
      </c>
      <c r="C99" s="28" t="s">
        <v>774</v>
      </c>
      <c r="D99" s="22" t="s">
        <v>667</v>
      </c>
      <c r="E99" s="17">
        <v>5734</v>
      </c>
      <c r="F99" s="39">
        <v>0</v>
      </c>
      <c r="G99" s="39">
        <v>0</v>
      </c>
      <c r="H99" s="18">
        <v>4392</v>
      </c>
      <c r="I99" s="18">
        <v>624</v>
      </c>
      <c r="J99" s="28">
        <v>491</v>
      </c>
      <c r="K99" s="28">
        <v>2354.52</v>
      </c>
      <c r="L99" s="20">
        <f t="shared" si="5"/>
        <v>13595.52</v>
      </c>
      <c r="M99" s="43"/>
      <c r="N99" s="39">
        <v>600</v>
      </c>
      <c r="O99" s="43"/>
      <c r="P99" s="39">
        <v>600</v>
      </c>
      <c r="Q99" s="18">
        <v>688.08</v>
      </c>
      <c r="R99" s="18">
        <v>2354.52</v>
      </c>
      <c r="S99" s="28">
        <v>172.02</v>
      </c>
      <c r="T99" s="28">
        <v>172.02</v>
      </c>
      <c r="U99" s="20">
        <f>SUM(P99:T99)</f>
        <v>3986.64</v>
      </c>
      <c r="V99" s="21"/>
      <c r="W99" s="26">
        <f>L99-U99</f>
        <v>9608.880000000001</v>
      </c>
      <c r="Y99" s="19">
        <v>750</v>
      </c>
      <c r="Z99" s="18">
        <v>1700</v>
      </c>
      <c r="AA99" s="18">
        <f>(E99+F99)/30*40</f>
        <v>7645.333333333333</v>
      </c>
      <c r="AB99" s="18">
        <f t="shared" si="3"/>
        <v>3822.6666666666665</v>
      </c>
      <c r="AC99" s="18">
        <f>H99/30*40</f>
        <v>5856</v>
      </c>
      <c r="AD99" s="22">
        <f t="shared" si="4"/>
        <v>2928</v>
      </c>
    </row>
    <row r="100" spans="1:30" ht="12.75" x14ac:dyDescent="0.2">
      <c r="A100" s="42">
        <v>979340</v>
      </c>
      <c r="B100" s="18" t="s">
        <v>169</v>
      </c>
      <c r="C100" s="28" t="s">
        <v>68</v>
      </c>
      <c r="D100" s="22" t="s">
        <v>667</v>
      </c>
      <c r="E100" s="17">
        <v>18366</v>
      </c>
      <c r="F100" s="39">
        <v>0</v>
      </c>
      <c r="G100" s="39">
        <v>0</v>
      </c>
      <c r="H100" s="18">
        <v>13408</v>
      </c>
      <c r="I100" s="18">
        <v>624</v>
      </c>
      <c r="J100" s="28">
        <v>0</v>
      </c>
      <c r="K100" s="28">
        <v>9257.94</v>
      </c>
      <c r="L100" s="20">
        <f t="shared" si="5"/>
        <v>41655.94</v>
      </c>
      <c r="M100" s="43"/>
      <c r="N100" s="39">
        <v>0</v>
      </c>
      <c r="O100" s="43"/>
      <c r="P100" s="39">
        <v>0</v>
      </c>
      <c r="Q100" s="18">
        <v>1469.28</v>
      </c>
      <c r="R100" s="18">
        <v>9257.94</v>
      </c>
      <c r="S100" s="28">
        <v>0</v>
      </c>
      <c r="T100" s="28">
        <v>550.98</v>
      </c>
      <c r="U100" s="20">
        <f>SUM(P100:T100)</f>
        <v>11278.2</v>
      </c>
      <c r="V100" s="21"/>
      <c r="W100" s="26">
        <f>L100-U100</f>
        <v>30377.74</v>
      </c>
      <c r="Y100" s="19">
        <v>750</v>
      </c>
      <c r="Z100" s="18">
        <v>1700</v>
      </c>
      <c r="AA100" s="18">
        <f>(E100+F100)/30*40</f>
        <v>24488</v>
      </c>
      <c r="AB100" s="18">
        <f t="shared" si="3"/>
        <v>12244</v>
      </c>
      <c r="AC100" s="18">
        <f>H100/30*40</f>
        <v>17877.333333333332</v>
      </c>
      <c r="AD100" s="22">
        <f t="shared" si="4"/>
        <v>8938.6666666666661</v>
      </c>
    </row>
    <row r="101" spans="1:30" ht="12.75" x14ac:dyDescent="0.2">
      <c r="A101" s="42">
        <v>980320</v>
      </c>
      <c r="B101" s="18" t="s">
        <v>170</v>
      </c>
      <c r="C101" s="28" t="s">
        <v>773</v>
      </c>
      <c r="D101" s="22" t="s">
        <v>667</v>
      </c>
      <c r="E101" s="17">
        <v>8510</v>
      </c>
      <c r="F101" s="39">
        <v>3489.1</v>
      </c>
      <c r="G101" s="39">
        <v>0</v>
      </c>
      <c r="H101" s="18">
        <v>13490</v>
      </c>
      <c r="I101" s="18">
        <v>624</v>
      </c>
      <c r="J101" s="28">
        <v>491</v>
      </c>
      <c r="K101" s="28">
        <v>7788.1399999999994</v>
      </c>
      <c r="L101" s="20">
        <f t="shared" si="5"/>
        <v>34392.239999999998</v>
      </c>
      <c r="M101" s="43"/>
      <c r="N101" s="39">
        <v>600</v>
      </c>
      <c r="O101" s="43"/>
      <c r="P101" s="39">
        <v>600</v>
      </c>
      <c r="Q101" s="18">
        <v>959.92</v>
      </c>
      <c r="R101" s="18">
        <v>7788.1399999999994</v>
      </c>
      <c r="S101" s="28">
        <v>0</v>
      </c>
      <c r="T101" s="28">
        <v>359.98</v>
      </c>
      <c r="U101" s="20">
        <f>SUM(P101:T101)</f>
        <v>9708.0399999999991</v>
      </c>
      <c r="V101" s="21"/>
      <c r="W101" s="26">
        <f>L101-U101</f>
        <v>24684.199999999997</v>
      </c>
      <c r="Y101" s="19">
        <v>750</v>
      </c>
      <c r="Z101" s="18">
        <v>1700</v>
      </c>
      <c r="AA101" s="18">
        <f>(E101+F101)/30*40</f>
        <v>15998.800000000001</v>
      </c>
      <c r="AB101" s="18">
        <f t="shared" si="3"/>
        <v>7999.4000000000005</v>
      </c>
      <c r="AC101" s="18">
        <f>H101/30*40</f>
        <v>17986.666666666668</v>
      </c>
      <c r="AD101" s="22">
        <f t="shared" si="4"/>
        <v>8993.3333333333339</v>
      </c>
    </row>
    <row r="102" spans="1:30" ht="12.75" x14ac:dyDescent="0.2">
      <c r="A102" s="42">
        <v>981696</v>
      </c>
      <c r="B102" s="18" t="s">
        <v>171</v>
      </c>
      <c r="C102" s="28" t="s">
        <v>638</v>
      </c>
      <c r="D102" s="22" t="s">
        <v>667</v>
      </c>
      <c r="E102" s="17">
        <v>12213</v>
      </c>
      <c r="F102" s="39">
        <v>0</v>
      </c>
      <c r="G102" s="39">
        <v>0</v>
      </c>
      <c r="H102" s="18">
        <v>22620</v>
      </c>
      <c r="I102" s="18">
        <v>624</v>
      </c>
      <c r="J102" s="28">
        <v>491</v>
      </c>
      <c r="K102" s="28">
        <v>10997.86</v>
      </c>
      <c r="L102" s="20">
        <f t="shared" si="5"/>
        <v>46945.86</v>
      </c>
      <c r="M102" s="43"/>
      <c r="N102" s="39">
        <v>0</v>
      </c>
      <c r="O102" s="43"/>
      <c r="P102" s="39">
        <v>0</v>
      </c>
      <c r="Q102" s="18">
        <v>977.04</v>
      </c>
      <c r="R102" s="18">
        <v>10997.86</v>
      </c>
      <c r="S102" s="28">
        <v>0</v>
      </c>
      <c r="T102" s="28">
        <v>366.4</v>
      </c>
      <c r="U102" s="20">
        <f>SUM(P102:T102)</f>
        <v>12341.300000000001</v>
      </c>
      <c r="V102" s="21"/>
      <c r="W102" s="26">
        <f>L102-U102</f>
        <v>34604.559999999998</v>
      </c>
      <c r="Y102" s="19">
        <v>750</v>
      </c>
      <c r="Z102" s="18">
        <v>1700</v>
      </c>
      <c r="AA102" s="18">
        <f>(E102+F102)/30*40</f>
        <v>16284</v>
      </c>
      <c r="AB102" s="18">
        <f t="shared" si="3"/>
        <v>8142</v>
      </c>
      <c r="AC102" s="18">
        <f>H102/30*40</f>
        <v>30160</v>
      </c>
      <c r="AD102" s="22">
        <f t="shared" si="4"/>
        <v>15080</v>
      </c>
    </row>
    <row r="103" spans="1:30" ht="12.75" x14ac:dyDescent="0.2">
      <c r="A103" s="42">
        <v>982476</v>
      </c>
      <c r="B103" s="18" t="s">
        <v>172</v>
      </c>
      <c r="C103" s="28" t="s">
        <v>770</v>
      </c>
      <c r="D103" s="22" t="s">
        <v>667</v>
      </c>
      <c r="E103" s="17">
        <v>10201</v>
      </c>
      <c r="F103" s="39">
        <v>4641.46</v>
      </c>
      <c r="G103" s="39">
        <v>0</v>
      </c>
      <c r="H103" s="18">
        <v>20462</v>
      </c>
      <c r="I103" s="18">
        <v>624</v>
      </c>
      <c r="J103" s="28">
        <v>491</v>
      </c>
      <c r="K103" s="28">
        <v>12739.689999999999</v>
      </c>
      <c r="L103" s="20">
        <f t="shared" si="5"/>
        <v>49159.149999999994</v>
      </c>
      <c r="M103" s="43"/>
      <c r="N103" s="39">
        <v>600</v>
      </c>
      <c r="O103" s="43"/>
      <c r="P103" s="39">
        <v>600</v>
      </c>
      <c r="Q103" s="18">
        <v>1187.4000000000001</v>
      </c>
      <c r="R103" s="18">
        <v>12739.689999999999</v>
      </c>
      <c r="S103" s="28">
        <v>0</v>
      </c>
      <c r="T103" s="28">
        <v>445.28</v>
      </c>
      <c r="U103" s="20">
        <f>SUM(P103:T103)</f>
        <v>14972.369999999999</v>
      </c>
      <c r="V103" s="21"/>
      <c r="W103" s="26">
        <f>L103-U103</f>
        <v>34186.78</v>
      </c>
      <c r="Y103" s="19">
        <v>750</v>
      </c>
      <c r="Z103" s="18">
        <v>1700</v>
      </c>
      <c r="AA103" s="18">
        <f>(E103+F103)/30*40</f>
        <v>19789.946666666663</v>
      </c>
      <c r="AB103" s="18">
        <f t="shared" si="3"/>
        <v>9894.9733333333315</v>
      </c>
      <c r="AC103" s="18">
        <f>H103/30*40</f>
        <v>27282.666666666668</v>
      </c>
      <c r="AD103" s="22">
        <f t="shared" si="4"/>
        <v>13641.333333333334</v>
      </c>
    </row>
    <row r="104" spans="1:30" ht="12.75" x14ac:dyDescent="0.2">
      <c r="A104" s="42">
        <v>984615</v>
      </c>
      <c r="B104" s="18" t="s">
        <v>173</v>
      </c>
      <c r="C104" s="28" t="s">
        <v>653</v>
      </c>
      <c r="D104" s="22" t="s">
        <v>667</v>
      </c>
      <c r="E104" s="17">
        <v>6815</v>
      </c>
      <c r="F104" s="39">
        <v>0</v>
      </c>
      <c r="G104" s="39">
        <v>0</v>
      </c>
      <c r="H104" s="18">
        <v>4761</v>
      </c>
      <c r="I104" s="18">
        <v>624</v>
      </c>
      <c r="J104" s="28">
        <v>491</v>
      </c>
      <c r="K104" s="28">
        <v>2095.98</v>
      </c>
      <c r="L104" s="20">
        <f t="shared" si="5"/>
        <v>14786.98</v>
      </c>
      <c r="M104" s="43"/>
      <c r="N104" s="39">
        <v>0</v>
      </c>
      <c r="O104" s="43"/>
      <c r="P104" s="39">
        <v>0</v>
      </c>
      <c r="Q104" s="18">
        <v>545.20000000000005</v>
      </c>
      <c r="R104" s="18">
        <v>2095.98</v>
      </c>
      <c r="S104" s="28">
        <v>0</v>
      </c>
      <c r="T104" s="28">
        <v>204.46</v>
      </c>
      <c r="U104" s="20">
        <f>SUM(P104:T104)</f>
        <v>2845.6400000000003</v>
      </c>
      <c r="V104" s="21"/>
      <c r="W104" s="26">
        <f>L104-U104</f>
        <v>11941.34</v>
      </c>
      <c r="Y104" s="19">
        <v>750</v>
      </c>
      <c r="Z104" s="18">
        <v>1700</v>
      </c>
      <c r="AA104" s="18">
        <f>(E104+F104)/30*40</f>
        <v>9086.6666666666661</v>
      </c>
      <c r="AB104" s="18">
        <f t="shared" si="3"/>
        <v>4543.333333333333</v>
      </c>
      <c r="AC104" s="18">
        <f>H104/30*40</f>
        <v>6348</v>
      </c>
      <c r="AD104" s="22">
        <f t="shared" si="4"/>
        <v>3174</v>
      </c>
    </row>
    <row r="105" spans="1:30" ht="12.75" x14ac:dyDescent="0.2">
      <c r="A105" s="42">
        <v>984620</v>
      </c>
      <c r="B105" s="18" t="s">
        <v>174</v>
      </c>
      <c r="C105" s="28" t="s">
        <v>776</v>
      </c>
      <c r="D105" s="22" t="s">
        <v>667</v>
      </c>
      <c r="E105" s="17">
        <v>7868</v>
      </c>
      <c r="F105" s="39">
        <v>0</v>
      </c>
      <c r="G105" s="39">
        <v>0</v>
      </c>
      <c r="H105" s="18">
        <v>10937</v>
      </c>
      <c r="I105" s="18">
        <v>624</v>
      </c>
      <c r="J105" s="28">
        <v>491</v>
      </c>
      <c r="K105" s="28">
        <v>4395.1099999999997</v>
      </c>
      <c r="L105" s="20">
        <f t="shared" si="5"/>
        <v>24315.11</v>
      </c>
      <c r="M105" s="43"/>
      <c r="N105" s="39">
        <v>0</v>
      </c>
      <c r="O105" s="43"/>
      <c r="P105" s="39">
        <v>0</v>
      </c>
      <c r="Q105" s="18">
        <v>629.44000000000005</v>
      </c>
      <c r="R105" s="18">
        <v>4395.1099999999997</v>
      </c>
      <c r="S105" s="28">
        <v>0</v>
      </c>
      <c r="T105" s="28">
        <v>236.04</v>
      </c>
      <c r="U105" s="20">
        <f>SUM(P105:T105)</f>
        <v>5260.5899999999992</v>
      </c>
      <c r="V105" s="21"/>
      <c r="W105" s="26">
        <f>L105-U105</f>
        <v>19054.52</v>
      </c>
      <c r="Y105" s="19">
        <v>750</v>
      </c>
      <c r="Z105" s="18">
        <v>1700</v>
      </c>
      <c r="AA105" s="18">
        <f>(E105+F105)/30*40</f>
        <v>10490.666666666666</v>
      </c>
      <c r="AB105" s="18">
        <f t="shared" si="3"/>
        <v>5245.333333333333</v>
      </c>
      <c r="AC105" s="18">
        <f>H105/30*40</f>
        <v>14582.666666666666</v>
      </c>
      <c r="AD105" s="22">
        <f t="shared" si="4"/>
        <v>7291.333333333333</v>
      </c>
    </row>
    <row r="106" spans="1:30" ht="12.75" x14ac:dyDescent="0.2">
      <c r="A106" s="42">
        <v>984622</v>
      </c>
      <c r="B106" s="18" t="s">
        <v>175</v>
      </c>
      <c r="C106" s="28" t="s">
        <v>640</v>
      </c>
      <c r="D106" s="22" t="s">
        <v>667</v>
      </c>
      <c r="E106" s="17">
        <v>15750</v>
      </c>
      <c r="F106" s="39">
        <v>0</v>
      </c>
      <c r="G106" s="39">
        <v>0</v>
      </c>
      <c r="H106" s="18">
        <v>6121</v>
      </c>
      <c r="I106" s="18">
        <v>624</v>
      </c>
      <c r="J106" s="28">
        <v>0</v>
      </c>
      <c r="K106" s="28">
        <v>5344.15</v>
      </c>
      <c r="L106" s="20">
        <f t="shared" si="5"/>
        <v>27839.15</v>
      </c>
      <c r="M106" s="43"/>
      <c r="N106" s="39">
        <v>0</v>
      </c>
      <c r="O106" s="43"/>
      <c r="P106" s="39">
        <v>0</v>
      </c>
      <c r="Q106" s="18">
        <v>1260</v>
      </c>
      <c r="R106" s="18">
        <v>5344.15</v>
      </c>
      <c r="S106" s="28">
        <v>0</v>
      </c>
      <c r="T106" s="28">
        <v>472.5</v>
      </c>
      <c r="U106" s="20">
        <f>SUM(P106:T106)</f>
        <v>7076.65</v>
      </c>
      <c r="V106" s="21"/>
      <c r="W106" s="26">
        <f>L106-U106</f>
        <v>20762.5</v>
      </c>
      <c r="Y106" s="19">
        <v>750</v>
      </c>
      <c r="Z106" s="18">
        <v>1700</v>
      </c>
      <c r="AA106" s="18">
        <f>(E106+F106)/30*40</f>
        <v>21000</v>
      </c>
      <c r="AB106" s="18">
        <f t="shared" si="3"/>
        <v>10500</v>
      </c>
      <c r="AC106" s="18">
        <f>H106/30*40</f>
        <v>8161.333333333333</v>
      </c>
      <c r="AD106" s="22">
        <f t="shared" si="4"/>
        <v>4080.6666666666665</v>
      </c>
    </row>
    <row r="107" spans="1:30" ht="12.75" x14ac:dyDescent="0.2">
      <c r="A107" s="42">
        <v>984623</v>
      </c>
      <c r="B107" s="18" t="s">
        <v>176</v>
      </c>
      <c r="C107" s="28" t="s">
        <v>636</v>
      </c>
      <c r="D107" s="22" t="s">
        <v>667</v>
      </c>
      <c r="E107" s="17">
        <v>5991</v>
      </c>
      <c r="F107" s="39">
        <v>0</v>
      </c>
      <c r="G107" s="39">
        <v>0</v>
      </c>
      <c r="H107" s="18">
        <v>14465</v>
      </c>
      <c r="I107" s="18">
        <v>624</v>
      </c>
      <c r="J107" s="28">
        <v>491</v>
      </c>
      <c r="K107" s="28">
        <v>4987.46</v>
      </c>
      <c r="L107" s="20">
        <f t="shared" si="5"/>
        <v>26558.46</v>
      </c>
      <c r="M107" s="43"/>
      <c r="N107" s="39">
        <v>0</v>
      </c>
      <c r="O107" s="43"/>
      <c r="P107" s="39">
        <v>0</v>
      </c>
      <c r="Q107" s="18">
        <v>479.28</v>
      </c>
      <c r="R107" s="18">
        <v>4987.46</v>
      </c>
      <c r="S107" s="28">
        <v>0</v>
      </c>
      <c r="T107" s="28">
        <v>179.74</v>
      </c>
      <c r="U107" s="20">
        <f>SUM(P107:T107)</f>
        <v>5646.48</v>
      </c>
      <c r="V107" s="21"/>
      <c r="W107" s="26">
        <f>L107-U107</f>
        <v>20911.98</v>
      </c>
      <c r="Y107" s="19">
        <v>750</v>
      </c>
      <c r="Z107" s="18">
        <v>1700</v>
      </c>
      <c r="AA107" s="18">
        <f>(E107+F107)/30*40</f>
        <v>7988</v>
      </c>
      <c r="AB107" s="18">
        <f t="shared" si="3"/>
        <v>3994</v>
      </c>
      <c r="AC107" s="18">
        <f>H107/30*40</f>
        <v>19286.666666666668</v>
      </c>
      <c r="AD107" s="22">
        <f t="shared" si="4"/>
        <v>9643.3333333333339</v>
      </c>
    </row>
    <row r="108" spans="1:30" ht="12.75" x14ac:dyDescent="0.2">
      <c r="A108" s="42">
        <v>984628</v>
      </c>
      <c r="B108" s="18" t="s">
        <v>177</v>
      </c>
      <c r="C108" s="28" t="s">
        <v>654</v>
      </c>
      <c r="D108" s="22" t="s">
        <v>667</v>
      </c>
      <c r="E108" s="17">
        <v>7329</v>
      </c>
      <c r="F108" s="39">
        <v>0</v>
      </c>
      <c r="G108" s="39">
        <v>0</v>
      </c>
      <c r="H108" s="18">
        <v>6270</v>
      </c>
      <c r="I108" s="18">
        <v>624</v>
      </c>
      <c r="J108" s="28">
        <v>491</v>
      </c>
      <c r="K108" s="28">
        <v>2737.04</v>
      </c>
      <c r="L108" s="20">
        <f t="shared" si="5"/>
        <v>17451.04</v>
      </c>
      <c r="M108" s="43"/>
      <c r="N108" s="39">
        <v>0</v>
      </c>
      <c r="O108" s="43"/>
      <c r="P108" s="39">
        <v>0</v>
      </c>
      <c r="Q108" s="18">
        <v>586.32000000000005</v>
      </c>
      <c r="R108" s="18">
        <v>2737.04</v>
      </c>
      <c r="S108" s="28">
        <v>0</v>
      </c>
      <c r="T108" s="28">
        <v>219.88</v>
      </c>
      <c r="U108" s="20">
        <f>SUM(P108:T108)</f>
        <v>3543.2400000000002</v>
      </c>
      <c r="V108" s="21"/>
      <c r="W108" s="26">
        <f>L108-U108</f>
        <v>13907.800000000001</v>
      </c>
      <c r="Y108" s="19">
        <v>750</v>
      </c>
      <c r="Z108" s="18">
        <v>1700</v>
      </c>
      <c r="AA108" s="18">
        <f>(E108+F108)/30*40</f>
        <v>9772</v>
      </c>
      <c r="AB108" s="18">
        <f t="shared" si="3"/>
        <v>4886</v>
      </c>
      <c r="AC108" s="18">
        <f>H108/30*40</f>
        <v>8360</v>
      </c>
      <c r="AD108" s="22">
        <f t="shared" si="4"/>
        <v>4180</v>
      </c>
    </row>
    <row r="109" spans="1:30" ht="12.75" x14ac:dyDescent="0.2">
      <c r="A109" s="42">
        <v>984638</v>
      </c>
      <c r="B109" s="18" t="s">
        <v>178</v>
      </c>
      <c r="C109" s="28" t="s">
        <v>655</v>
      </c>
      <c r="D109" s="22" t="s">
        <v>667</v>
      </c>
      <c r="E109" s="17">
        <v>9071</v>
      </c>
      <c r="F109" s="39">
        <v>0</v>
      </c>
      <c r="G109" s="39">
        <v>0</v>
      </c>
      <c r="H109" s="18">
        <v>9993</v>
      </c>
      <c r="I109" s="18">
        <v>624</v>
      </c>
      <c r="J109" s="28">
        <v>491</v>
      </c>
      <c r="K109" s="28">
        <v>4488.03</v>
      </c>
      <c r="L109" s="20">
        <f t="shared" si="5"/>
        <v>24667.03</v>
      </c>
      <c r="M109" s="43"/>
      <c r="N109" s="39">
        <v>0</v>
      </c>
      <c r="O109" s="43"/>
      <c r="P109" s="39">
        <v>0</v>
      </c>
      <c r="Q109" s="18">
        <v>725.68</v>
      </c>
      <c r="R109" s="18">
        <v>4488.03</v>
      </c>
      <c r="S109" s="28">
        <v>0</v>
      </c>
      <c r="T109" s="28">
        <v>272.14</v>
      </c>
      <c r="U109" s="20">
        <f>SUM(P109:T109)</f>
        <v>5485.85</v>
      </c>
      <c r="V109" s="21"/>
      <c r="W109" s="26">
        <f>L109-U109</f>
        <v>19181.18</v>
      </c>
      <c r="Y109" s="19">
        <v>750</v>
      </c>
      <c r="Z109" s="18">
        <v>1700</v>
      </c>
      <c r="AA109" s="18">
        <f>(E109+F109)/30*40</f>
        <v>12094.666666666668</v>
      </c>
      <c r="AB109" s="18">
        <f t="shared" ref="AB109:AB171" si="6">AA109/2</f>
        <v>6047.3333333333339</v>
      </c>
      <c r="AC109" s="18">
        <f>H109/30*40</f>
        <v>13324</v>
      </c>
      <c r="AD109" s="22">
        <f t="shared" ref="AD109:AD171" si="7">AC109/2</f>
        <v>6662</v>
      </c>
    </row>
    <row r="110" spans="1:30" ht="12.75" x14ac:dyDescent="0.2">
      <c r="A110" s="42">
        <v>984639</v>
      </c>
      <c r="B110" s="18" t="s">
        <v>179</v>
      </c>
      <c r="C110" s="28" t="s">
        <v>636</v>
      </c>
      <c r="D110" s="22" t="s">
        <v>667</v>
      </c>
      <c r="E110" s="17">
        <v>5991</v>
      </c>
      <c r="F110" s="39">
        <v>0</v>
      </c>
      <c r="G110" s="39">
        <v>0</v>
      </c>
      <c r="H110" s="18">
        <v>12009</v>
      </c>
      <c r="I110" s="18">
        <v>624</v>
      </c>
      <c r="J110" s="28">
        <v>491</v>
      </c>
      <c r="K110" s="28">
        <v>4131.66</v>
      </c>
      <c r="L110" s="20">
        <f t="shared" si="5"/>
        <v>23246.66</v>
      </c>
      <c r="M110" s="43"/>
      <c r="N110" s="39">
        <v>0</v>
      </c>
      <c r="O110" s="43"/>
      <c r="P110" s="39">
        <v>0</v>
      </c>
      <c r="Q110" s="18">
        <v>479.28</v>
      </c>
      <c r="R110" s="18">
        <v>4131.66</v>
      </c>
      <c r="S110" s="28">
        <v>0</v>
      </c>
      <c r="T110" s="28">
        <v>179.74</v>
      </c>
      <c r="U110" s="20">
        <f>SUM(P110:T110)</f>
        <v>4790.6799999999994</v>
      </c>
      <c r="V110" s="21"/>
      <c r="W110" s="26">
        <f>L110-U110</f>
        <v>18455.98</v>
      </c>
      <c r="Y110" s="19">
        <v>750</v>
      </c>
      <c r="Z110" s="18">
        <v>1700</v>
      </c>
      <c r="AA110" s="18">
        <f>(E110+F110)/30*40</f>
        <v>7988</v>
      </c>
      <c r="AB110" s="18">
        <f t="shared" si="6"/>
        <v>3994</v>
      </c>
      <c r="AC110" s="18">
        <f>H110/30*40</f>
        <v>16012</v>
      </c>
      <c r="AD110" s="22">
        <f t="shared" si="7"/>
        <v>8006</v>
      </c>
    </row>
    <row r="111" spans="1:30" ht="12.75" x14ac:dyDescent="0.2">
      <c r="A111" s="42">
        <v>984640</v>
      </c>
      <c r="B111" s="18" t="s">
        <v>180</v>
      </c>
      <c r="C111" s="28" t="s">
        <v>649</v>
      </c>
      <c r="D111" s="22" t="s">
        <v>667</v>
      </c>
      <c r="E111" s="17">
        <v>18366</v>
      </c>
      <c r="F111" s="39">
        <v>0</v>
      </c>
      <c r="G111" s="39">
        <v>0</v>
      </c>
      <c r="H111" s="18">
        <v>13408</v>
      </c>
      <c r="I111" s="18">
        <v>624</v>
      </c>
      <c r="J111" s="28">
        <v>0</v>
      </c>
      <c r="K111" s="28">
        <v>9257.94</v>
      </c>
      <c r="L111" s="20">
        <f t="shared" si="5"/>
        <v>41655.94</v>
      </c>
      <c r="M111" s="43"/>
      <c r="N111" s="39">
        <v>0</v>
      </c>
      <c r="O111" s="43"/>
      <c r="P111" s="39">
        <v>0</v>
      </c>
      <c r="Q111" s="18">
        <v>1469.28</v>
      </c>
      <c r="R111" s="18">
        <v>9257.94</v>
      </c>
      <c r="S111" s="28">
        <v>0</v>
      </c>
      <c r="T111" s="28">
        <v>550.98</v>
      </c>
      <c r="U111" s="20">
        <f>SUM(P111:T111)</f>
        <v>11278.2</v>
      </c>
      <c r="V111" s="21"/>
      <c r="W111" s="26">
        <f>L111-U111</f>
        <v>30377.74</v>
      </c>
      <c r="Y111" s="19">
        <v>750</v>
      </c>
      <c r="Z111" s="18">
        <v>1700</v>
      </c>
      <c r="AA111" s="18">
        <f>(E111+F111)/30*40</f>
        <v>24488</v>
      </c>
      <c r="AB111" s="18">
        <f t="shared" si="6"/>
        <v>12244</v>
      </c>
      <c r="AC111" s="18">
        <f>H111/30*40</f>
        <v>17877.333333333332</v>
      </c>
      <c r="AD111" s="22">
        <f t="shared" si="7"/>
        <v>8938.6666666666661</v>
      </c>
    </row>
    <row r="112" spans="1:30" ht="12.75" x14ac:dyDescent="0.2">
      <c r="A112" s="42">
        <v>984642</v>
      </c>
      <c r="B112" s="18" t="s">
        <v>181</v>
      </c>
      <c r="C112" s="28" t="s">
        <v>656</v>
      </c>
      <c r="D112" s="22" t="s">
        <v>667</v>
      </c>
      <c r="E112" s="17">
        <v>7868</v>
      </c>
      <c r="F112" s="39">
        <v>0</v>
      </c>
      <c r="G112" s="39">
        <v>0</v>
      </c>
      <c r="H112" s="18">
        <v>6132</v>
      </c>
      <c r="I112" s="18">
        <v>624</v>
      </c>
      <c r="J112" s="28">
        <v>491</v>
      </c>
      <c r="K112" s="28">
        <v>2864.1099999999997</v>
      </c>
      <c r="L112" s="20">
        <f t="shared" si="5"/>
        <v>17979.11</v>
      </c>
      <c r="M112" s="43"/>
      <c r="N112" s="39">
        <v>0</v>
      </c>
      <c r="O112" s="43"/>
      <c r="P112" s="39">
        <v>0</v>
      </c>
      <c r="Q112" s="18">
        <v>629.44000000000005</v>
      </c>
      <c r="R112" s="18">
        <v>2864.1099999999997</v>
      </c>
      <c r="S112" s="28">
        <v>0</v>
      </c>
      <c r="T112" s="28">
        <v>236.04</v>
      </c>
      <c r="U112" s="20">
        <f>SUM(P112:T112)</f>
        <v>3729.5899999999997</v>
      </c>
      <c r="V112" s="21"/>
      <c r="W112" s="26">
        <f>L112-U112</f>
        <v>14249.52</v>
      </c>
      <c r="Y112" s="19">
        <v>750</v>
      </c>
      <c r="Z112" s="18">
        <v>1700</v>
      </c>
      <c r="AA112" s="18">
        <f>(E112+F112)/30*40</f>
        <v>10490.666666666666</v>
      </c>
      <c r="AB112" s="18">
        <f t="shared" si="6"/>
        <v>5245.333333333333</v>
      </c>
      <c r="AC112" s="18">
        <f>H112/30*40</f>
        <v>8176</v>
      </c>
      <c r="AD112" s="22">
        <f t="shared" si="7"/>
        <v>4088</v>
      </c>
    </row>
    <row r="113" spans="1:30" ht="12.75" x14ac:dyDescent="0.2">
      <c r="A113" s="42">
        <v>984643</v>
      </c>
      <c r="B113" s="18" t="s">
        <v>182</v>
      </c>
      <c r="C113" s="28" t="s">
        <v>636</v>
      </c>
      <c r="D113" s="22" t="s">
        <v>667</v>
      </c>
      <c r="E113" s="17">
        <v>5991</v>
      </c>
      <c r="F113" s="39">
        <v>0</v>
      </c>
      <c r="G113" s="39">
        <v>0</v>
      </c>
      <c r="H113" s="18">
        <v>7696</v>
      </c>
      <c r="I113" s="18">
        <v>624</v>
      </c>
      <c r="J113" s="28">
        <v>491</v>
      </c>
      <c r="K113" s="28">
        <v>2764.9300000000003</v>
      </c>
      <c r="L113" s="20">
        <f t="shared" si="5"/>
        <v>17566.93</v>
      </c>
      <c r="M113" s="43"/>
      <c r="N113" s="39">
        <v>0</v>
      </c>
      <c r="O113" s="43"/>
      <c r="P113" s="39">
        <v>0</v>
      </c>
      <c r="Q113" s="18">
        <v>479.28</v>
      </c>
      <c r="R113" s="18">
        <v>2764.9300000000003</v>
      </c>
      <c r="S113" s="28">
        <v>0</v>
      </c>
      <c r="T113" s="28">
        <v>179.74</v>
      </c>
      <c r="U113" s="20">
        <f>SUM(P113:T113)</f>
        <v>3423.95</v>
      </c>
      <c r="V113" s="21"/>
      <c r="W113" s="26">
        <f>L113-U113</f>
        <v>14142.98</v>
      </c>
      <c r="Y113" s="19">
        <v>750</v>
      </c>
      <c r="Z113" s="18">
        <v>1700</v>
      </c>
      <c r="AA113" s="18">
        <f>(E113+F113)/30*40</f>
        <v>7988</v>
      </c>
      <c r="AB113" s="18">
        <f t="shared" si="6"/>
        <v>3994</v>
      </c>
      <c r="AC113" s="18">
        <f>H113/30*40</f>
        <v>10261.333333333334</v>
      </c>
      <c r="AD113" s="22">
        <f t="shared" si="7"/>
        <v>5130.666666666667</v>
      </c>
    </row>
    <row r="114" spans="1:30" ht="12.75" x14ac:dyDescent="0.2">
      <c r="A114" s="42">
        <v>984808</v>
      </c>
      <c r="B114" s="18" t="s">
        <v>183</v>
      </c>
      <c r="C114" s="28" t="s">
        <v>638</v>
      </c>
      <c r="D114" s="22" t="s">
        <v>667</v>
      </c>
      <c r="E114" s="17">
        <v>12213</v>
      </c>
      <c r="F114" s="39">
        <v>0</v>
      </c>
      <c r="G114" s="39">
        <v>0</v>
      </c>
      <c r="H114" s="18">
        <v>13835</v>
      </c>
      <c r="I114" s="18">
        <v>624</v>
      </c>
      <c r="J114" s="28">
        <v>491</v>
      </c>
      <c r="K114" s="28">
        <v>6993.7999999999993</v>
      </c>
      <c r="L114" s="20">
        <f t="shared" si="5"/>
        <v>34156.800000000003</v>
      </c>
      <c r="M114" s="43"/>
      <c r="N114" s="39">
        <v>0</v>
      </c>
      <c r="O114" s="43"/>
      <c r="P114" s="39">
        <v>0</v>
      </c>
      <c r="Q114" s="18">
        <v>977.04</v>
      </c>
      <c r="R114" s="18">
        <v>6993.7999999999993</v>
      </c>
      <c r="S114" s="28">
        <v>0</v>
      </c>
      <c r="T114" s="28">
        <v>366.4</v>
      </c>
      <c r="U114" s="20">
        <f>SUM(P114:T114)</f>
        <v>8337.24</v>
      </c>
      <c r="V114" s="21"/>
      <c r="W114" s="26">
        <f>L114-U114</f>
        <v>25819.560000000005</v>
      </c>
      <c r="Y114" s="19">
        <v>750</v>
      </c>
      <c r="Z114" s="18">
        <v>1700</v>
      </c>
      <c r="AA114" s="18">
        <f>(E114+F114)/30*40</f>
        <v>16284</v>
      </c>
      <c r="AB114" s="18">
        <f t="shared" si="6"/>
        <v>8142</v>
      </c>
      <c r="AC114" s="18">
        <f>H114/30*40</f>
        <v>18446.666666666668</v>
      </c>
      <c r="AD114" s="22">
        <f t="shared" si="7"/>
        <v>9223.3333333333339</v>
      </c>
    </row>
    <row r="115" spans="1:30" ht="12.75" x14ac:dyDescent="0.2">
      <c r="A115" s="42">
        <v>984810</v>
      </c>
      <c r="B115" s="18" t="s">
        <v>184</v>
      </c>
      <c r="C115" s="28" t="s">
        <v>638</v>
      </c>
      <c r="D115" s="22" t="s">
        <v>667</v>
      </c>
      <c r="E115" s="17">
        <v>12213</v>
      </c>
      <c r="F115" s="39">
        <v>0</v>
      </c>
      <c r="G115" s="39">
        <v>0</v>
      </c>
      <c r="H115" s="18">
        <v>13413</v>
      </c>
      <c r="I115" s="18">
        <v>624</v>
      </c>
      <c r="J115" s="28">
        <v>491</v>
      </c>
      <c r="K115" s="28">
        <v>6842.3899999999994</v>
      </c>
      <c r="L115" s="20">
        <f t="shared" si="5"/>
        <v>33583.39</v>
      </c>
      <c r="M115" s="43"/>
      <c r="N115" s="39">
        <v>0</v>
      </c>
      <c r="O115" s="43"/>
      <c r="P115" s="39">
        <v>0</v>
      </c>
      <c r="Q115" s="18">
        <v>977.04</v>
      </c>
      <c r="R115" s="18">
        <v>6842.3899999999994</v>
      </c>
      <c r="S115" s="28">
        <v>0</v>
      </c>
      <c r="T115" s="28">
        <v>366.4</v>
      </c>
      <c r="U115" s="20">
        <f>SUM(P115:T115)</f>
        <v>8185.829999999999</v>
      </c>
      <c r="V115" s="21"/>
      <c r="W115" s="26">
        <f>L115-U115</f>
        <v>25397.56</v>
      </c>
      <c r="Y115" s="19">
        <v>750</v>
      </c>
      <c r="Z115" s="18">
        <v>1700</v>
      </c>
      <c r="AA115" s="18">
        <f>(E115+F115)/30*40</f>
        <v>16284</v>
      </c>
      <c r="AB115" s="18">
        <f t="shared" si="6"/>
        <v>8142</v>
      </c>
      <c r="AC115" s="18">
        <f>H115/30*40</f>
        <v>17884</v>
      </c>
      <c r="AD115" s="22">
        <f t="shared" si="7"/>
        <v>8942</v>
      </c>
    </row>
    <row r="116" spans="1:30" ht="12.75" x14ac:dyDescent="0.2">
      <c r="A116" s="42">
        <v>985074</v>
      </c>
      <c r="B116" s="18" t="s">
        <v>185</v>
      </c>
      <c r="C116" s="28" t="s">
        <v>68</v>
      </c>
      <c r="D116" s="22" t="s">
        <v>667</v>
      </c>
      <c r="E116" s="17">
        <v>18366</v>
      </c>
      <c r="F116" s="39">
        <v>0</v>
      </c>
      <c r="G116" s="39">
        <v>0</v>
      </c>
      <c r="H116" s="18">
        <v>16634</v>
      </c>
      <c r="I116" s="18">
        <v>624</v>
      </c>
      <c r="J116" s="28">
        <v>0</v>
      </c>
      <c r="K116" s="28">
        <v>10870.94</v>
      </c>
      <c r="L116" s="20">
        <f t="shared" si="5"/>
        <v>46494.94</v>
      </c>
      <c r="M116" s="43"/>
      <c r="N116" s="39">
        <v>0</v>
      </c>
      <c r="O116" s="43"/>
      <c r="P116" s="39">
        <v>0</v>
      </c>
      <c r="Q116" s="18">
        <v>1469.28</v>
      </c>
      <c r="R116" s="18">
        <v>10870.94</v>
      </c>
      <c r="S116" s="28">
        <v>0</v>
      </c>
      <c r="T116" s="28">
        <v>550.98</v>
      </c>
      <c r="U116" s="20">
        <f>SUM(P116:T116)</f>
        <v>12891.2</v>
      </c>
      <c r="V116" s="21"/>
      <c r="W116" s="26">
        <f>L116-U116</f>
        <v>33603.740000000005</v>
      </c>
      <c r="Y116" s="19">
        <v>750</v>
      </c>
      <c r="Z116" s="18">
        <v>1700</v>
      </c>
      <c r="AA116" s="18">
        <f>(E116+F116)/30*40</f>
        <v>24488</v>
      </c>
      <c r="AB116" s="18">
        <f t="shared" si="6"/>
        <v>12244</v>
      </c>
      <c r="AC116" s="18">
        <f>H116/30*40</f>
        <v>22178.666666666668</v>
      </c>
      <c r="AD116" s="22">
        <f t="shared" si="7"/>
        <v>11089.333333333334</v>
      </c>
    </row>
    <row r="117" spans="1:30" ht="12.75" x14ac:dyDescent="0.2">
      <c r="A117" s="42">
        <v>985076</v>
      </c>
      <c r="B117" s="18" t="s">
        <v>186</v>
      </c>
      <c r="C117" s="28" t="s">
        <v>640</v>
      </c>
      <c r="D117" s="22" t="s">
        <v>667</v>
      </c>
      <c r="E117" s="17">
        <v>15750</v>
      </c>
      <c r="F117" s="39">
        <v>0</v>
      </c>
      <c r="G117" s="39">
        <v>0</v>
      </c>
      <c r="H117" s="18">
        <v>11121</v>
      </c>
      <c r="I117" s="18">
        <v>624</v>
      </c>
      <c r="J117" s="28">
        <v>0</v>
      </c>
      <c r="K117" s="28">
        <v>7138.08</v>
      </c>
      <c r="L117" s="20">
        <f t="shared" si="5"/>
        <v>34633.08</v>
      </c>
      <c r="M117" s="43"/>
      <c r="N117" s="39">
        <v>0</v>
      </c>
      <c r="O117" s="43"/>
      <c r="P117" s="39">
        <v>0</v>
      </c>
      <c r="Q117" s="18">
        <v>1260</v>
      </c>
      <c r="R117" s="18">
        <v>7138.08</v>
      </c>
      <c r="S117" s="28">
        <v>0</v>
      </c>
      <c r="T117" s="28">
        <v>472.5</v>
      </c>
      <c r="U117" s="20">
        <f>SUM(P117:T117)</f>
        <v>8870.58</v>
      </c>
      <c r="V117" s="21"/>
      <c r="W117" s="26">
        <f>L117-U117</f>
        <v>25762.5</v>
      </c>
      <c r="Y117" s="19">
        <v>750</v>
      </c>
      <c r="Z117" s="18">
        <v>1700</v>
      </c>
      <c r="AA117" s="18">
        <f>(E117+F117)/30*40</f>
        <v>21000</v>
      </c>
      <c r="AB117" s="18">
        <f t="shared" si="6"/>
        <v>10500</v>
      </c>
      <c r="AC117" s="18">
        <f>H117/30*40</f>
        <v>14828</v>
      </c>
      <c r="AD117" s="22">
        <f t="shared" si="7"/>
        <v>7414</v>
      </c>
    </row>
    <row r="118" spans="1:30" ht="12.75" x14ac:dyDescent="0.2">
      <c r="A118" s="42">
        <v>985324</v>
      </c>
      <c r="B118" s="18" t="s">
        <v>187</v>
      </c>
      <c r="C118" s="28" t="s">
        <v>640</v>
      </c>
      <c r="D118" s="22" t="s">
        <v>667</v>
      </c>
      <c r="E118" s="17">
        <v>15750</v>
      </c>
      <c r="F118" s="39">
        <v>0</v>
      </c>
      <c r="G118" s="39">
        <v>0</v>
      </c>
      <c r="H118" s="18">
        <v>16803</v>
      </c>
      <c r="I118" s="18">
        <v>624</v>
      </c>
      <c r="J118" s="28">
        <v>0</v>
      </c>
      <c r="K118" s="28">
        <v>9647.44</v>
      </c>
      <c r="L118" s="20">
        <f t="shared" si="5"/>
        <v>42824.44</v>
      </c>
      <c r="M118" s="43"/>
      <c r="N118" s="39">
        <v>0</v>
      </c>
      <c r="O118" s="43"/>
      <c r="P118" s="39">
        <v>0</v>
      </c>
      <c r="Q118" s="18">
        <v>1260</v>
      </c>
      <c r="R118" s="18">
        <v>9647.44</v>
      </c>
      <c r="S118" s="28">
        <v>0</v>
      </c>
      <c r="T118" s="28">
        <v>472.5</v>
      </c>
      <c r="U118" s="20">
        <f>SUM(P118:T118)</f>
        <v>11379.94</v>
      </c>
      <c r="V118" s="21"/>
      <c r="W118" s="26">
        <f>L118-U118</f>
        <v>31444.5</v>
      </c>
      <c r="Y118" s="19">
        <v>750</v>
      </c>
      <c r="Z118" s="18">
        <v>1700</v>
      </c>
      <c r="AA118" s="18">
        <f>(E118+F118)/30*40</f>
        <v>21000</v>
      </c>
      <c r="AB118" s="18">
        <f t="shared" si="6"/>
        <v>10500</v>
      </c>
      <c r="AC118" s="18">
        <f>H118/30*40</f>
        <v>22404</v>
      </c>
      <c r="AD118" s="22">
        <f t="shared" si="7"/>
        <v>11202</v>
      </c>
    </row>
    <row r="119" spans="1:30" ht="12.75" x14ac:dyDescent="0.2">
      <c r="A119" s="42">
        <v>985325</v>
      </c>
      <c r="B119" s="18" t="s">
        <v>188</v>
      </c>
      <c r="C119" s="28" t="s">
        <v>638</v>
      </c>
      <c r="D119" s="22" t="s">
        <v>667</v>
      </c>
      <c r="E119" s="17">
        <v>12213</v>
      </c>
      <c r="F119" s="39">
        <v>0</v>
      </c>
      <c r="G119" s="39">
        <v>0</v>
      </c>
      <c r="H119" s="18">
        <v>6402</v>
      </c>
      <c r="I119" s="18">
        <v>624</v>
      </c>
      <c r="J119" s="28">
        <v>491</v>
      </c>
      <c r="K119" s="28">
        <v>4326.9400000000005</v>
      </c>
      <c r="L119" s="20">
        <f t="shared" si="5"/>
        <v>24056.940000000002</v>
      </c>
      <c r="M119" s="43"/>
      <c r="N119" s="39">
        <v>0</v>
      </c>
      <c r="O119" s="43"/>
      <c r="P119" s="39">
        <v>0</v>
      </c>
      <c r="Q119" s="18">
        <v>977.04</v>
      </c>
      <c r="R119" s="18">
        <v>4326.9400000000005</v>
      </c>
      <c r="S119" s="28">
        <v>0</v>
      </c>
      <c r="T119" s="28">
        <v>366.4</v>
      </c>
      <c r="U119" s="20">
        <f>SUM(P119:T119)</f>
        <v>5670.38</v>
      </c>
      <c r="V119" s="21"/>
      <c r="W119" s="26">
        <f>L119-U119</f>
        <v>18386.560000000001</v>
      </c>
      <c r="Y119" s="19">
        <v>750</v>
      </c>
      <c r="Z119" s="18">
        <v>1700</v>
      </c>
      <c r="AA119" s="18">
        <f>(E119+F119)/30*40</f>
        <v>16284</v>
      </c>
      <c r="AB119" s="18">
        <f t="shared" si="6"/>
        <v>8142</v>
      </c>
      <c r="AC119" s="18">
        <f>H119/30*40</f>
        <v>8536</v>
      </c>
      <c r="AD119" s="22">
        <f t="shared" si="7"/>
        <v>4268</v>
      </c>
    </row>
    <row r="120" spans="1:30" ht="12.75" x14ac:dyDescent="0.2">
      <c r="A120" s="42">
        <v>985331</v>
      </c>
      <c r="B120" s="18" t="s">
        <v>189</v>
      </c>
      <c r="C120" s="28" t="s">
        <v>777</v>
      </c>
      <c r="D120" s="22" t="s">
        <v>667</v>
      </c>
      <c r="E120" s="17">
        <v>11151</v>
      </c>
      <c r="F120" s="39">
        <v>0</v>
      </c>
      <c r="G120" s="39">
        <v>0</v>
      </c>
      <c r="H120" s="18">
        <v>7580</v>
      </c>
      <c r="I120" s="18">
        <v>624</v>
      </c>
      <c r="J120" s="28">
        <v>491</v>
      </c>
      <c r="K120" s="28">
        <v>4368.5599999999995</v>
      </c>
      <c r="L120" s="20">
        <f t="shared" si="5"/>
        <v>24214.559999999998</v>
      </c>
      <c r="M120" s="43"/>
      <c r="N120" s="39">
        <v>0</v>
      </c>
      <c r="O120" s="43"/>
      <c r="P120" s="39">
        <v>0</v>
      </c>
      <c r="Q120" s="18">
        <v>892.08</v>
      </c>
      <c r="R120" s="18">
        <v>4368.5599999999995</v>
      </c>
      <c r="S120" s="28">
        <v>0</v>
      </c>
      <c r="T120" s="28">
        <v>334.54</v>
      </c>
      <c r="U120" s="20">
        <f>SUM(P120:T120)</f>
        <v>5595.1799999999994</v>
      </c>
      <c r="V120" s="21"/>
      <c r="W120" s="26">
        <f>L120-U120</f>
        <v>18619.379999999997</v>
      </c>
      <c r="Y120" s="19">
        <v>750</v>
      </c>
      <c r="Z120" s="18">
        <v>1700</v>
      </c>
      <c r="AA120" s="18">
        <f>(E120+F120)/30*40</f>
        <v>14868</v>
      </c>
      <c r="AB120" s="18">
        <f t="shared" si="6"/>
        <v>7434</v>
      </c>
      <c r="AC120" s="18">
        <f>H120/30*40</f>
        <v>10106.666666666666</v>
      </c>
      <c r="AD120" s="22">
        <f t="shared" si="7"/>
        <v>5053.333333333333</v>
      </c>
    </row>
    <row r="121" spans="1:30" ht="12.75" x14ac:dyDescent="0.2">
      <c r="A121" s="42">
        <v>985554</v>
      </c>
      <c r="B121" s="18" t="s">
        <v>190</v>
      </c>
      <c r="C121" s="28" t="s">
        <v>775</v>
      </c>
      <c r="D121" s="22" t="s">
        <v>667</v>
      </c>
      <c r="E121" s="17">
        <v>7372</v>
      </c>
      <c r="F121" s="39">
        <v>0</v>
      </c>
      <c r="G121" s="39">
        <v>0</v>
      </c>
      <c r="H121" s="18">
        <v>18758</v>
      </c>
      <c r="I121" s="18">
        <v>624</v>
      </c>
      <c r="J121" s="28">
        <v>491</v>
      </c>
      <c r="K121" s="28">
        <v>7923.82</v>
      </c>
      <c r="L121" s="20">
        <f t="shared" si="5"/>
        <v>35168.82</v>
      </c>
      <c r="M121" s="43"/>
      <c r="N121" s="39">
        <v>600</v>
      </c>
      <c r="O121" s="43"/>
      <c r="P121" s="39">
        <v>600</v>
      </c>
      <c r="Q121" s="18">
        <v>884.64</v>
      </c>
      <c r="R121" s="18">
        <v>7923.82</v>
      </c>
      <c r="S121" s="28">
        <v>73.72</v>
      </c>
      <c r="T121" s="28">
        <v>221.16</v>
      </c>
      <c r="U121" s="20">
        <f>SUM(P121:T121)</f>
        <v>9703.3399999999983</v>
      </c>
      <c r="V121" s="21"/>
      <c r="W121" s="26">
        <f>L121-U121</f>
        <v>25465.480000000003</v>
      </c>
      <c r="Y121" s="19">
        <v>750</v>
      </c>
      <c r="Z121" s="18">
        <v>1700</v>
      </c>
      <c r="AA121" s="18">
        <f>(E121+F121)/30*40</f>
        <v>9829.3333333333321</v>
      </c>
      <c r="AB121" s="18">
        <f t="shared" si="6"/>
        <v>4914.6666666666661</v>
      </c>
      <c r="AC121" s="18">
        <f>H121/30*40</f>
        <v>25010.666666666664</v>
      </c>
      <c r="AD121" s="22">
        <f t="shared" si="7"/>
        <v>12505.333333333332</v>
      </c>
    </row>
    <row r="122" spans="1:30" ht="12.75" x14ac:dyDescent="0.2">
      <c r="A122" s="42">
        <v>985583</v>
      </c>
      <c r="B122" s="18" t="s">
        <v>191</v>
      </c>
      <c r="C122" s="28" t="s">
        <v>777</v>
      </c>
      <c r="D122" s="22" t="s">
        <v>667</v>
      </c>
      <c r="E122" s="17">
        <v>11151</v>
      </c>
      <c r="F122" s="39">
        <v>0</v>
      </c>
      <c r="G122" s="39">
        <v>0</v>
      </c>
      <c r="H122" s="18">
        <v>4985</v>
      </c>
      <c r="I122" s="18">
        <v>624</v>
      </c>
      <c r="J122" s="28">
        <v>491</v>
      </c>
      <c r="K122" s="28">
        <v>3540.98</v>
      </c>
      <c r="L122" s="20">
        <f t="shared" si="5"/>
        <v>20791.98</v>
      </c>
      <c r="M122" s="43"/>
      <c r="N122" s="39">
        <v>0</v>
      </c>
      <c r="O122" s="43"/>
      <c r="P122" s="39">
        <v>0</v>
      </c>
      <c r="Q122" s="18">
        <v>892.08</v>
      </c>
      <c r="R122" s="18">
        <v>3540.98</v>
      </c>
      <c r="S122" s="28">
        <v>0</v>
      </c>
      <c r="T122" s="28">
        <v>334.54</v>
      </c>
      <c r="U122" s="20">
        <f>SUM(P122:T122)</f>
        <v>4767.6000000000004</v>
      </c>
      <c r="V122" s="21"/>
      <c r="W122" s="26">
        <f>L122-U122</f>
        <v>16024.38</v>
      </c>
      <c r="Y122" s="19">
        <v>750</v>
      </c>
      <c r="Z122" s="18">
        <v>1700</v>
      </c>
      <c r="AA122" s="18">
        <f>(E122+F122)/30*40</f>
        <v>14868</v>
      </c>
      <c r="AB122" s="18">
        <f t="shared" si="6"/>
        <v>7434</v>
      </c>
      <c r="AC122" s="18">
        <f>H122/30*40</f>
        <v>6646.6666666666661</v>
      </c>
      <c r="AD122" s="22">
        <f t="shared" si="7"/>
        <v>3323.333333333333</v>
      </c>
    </row>
    <row r="123" spans="1:30" ht="12.75" x14ac:dyDescent="0.2">
      <c r="A123" s="42">
        <v>985584</v>
      </c>
      <c r="B123" s="18" t="s">
        <v>192</v>
      </c>
      <c r="C123" s="28" t="s">
        <v>640</v>
      </c>
      <c r="D123" s="22" t="s">
        <v>667</v>
      </c>
      <c r="E123" s="17">
        <v>15750</v>
      </c>
      <c r="F123" s="39">
        <v>0</v>
      </c>
      <c r="G123" s="39">
        <v>0</v>
      </c>
      <c r="H123" s="18">
        <v>7769</v>
      </c>
      <c r="I123" s="18">
        <v>624</v>
      </c>
      <c r="J123" s="28">
        <v>0</v>
      </c>
      <c r="K123" s="28">
        <v>5935.43</v>
      </c>
      <c r="L123" s="20">
        <f t="shared" si="5"/>
        <v>30078.43</v>
      </c>
      <c r="M123" s="43"/>
      <c r="N123" s="39">
        <v>0</v>
      </c>
      <c r="O123" s="43"/>
      <c r="P123" s="39">
        <v>0</v>
      </c>
      <c r="Q123" s="18">
        <v>1260</v>
      </c>
      <c r="R123" s="18">
        <v>5935.43</v>
      </c>
      <c r="S123" s="28">
        <v>0</v>
      </c>
      <c r="T123" s="28">
        <v>472.5</v>
      </c>
      <c r="U123" s="20">
        <f>SUM(P123:T123)</f>
        <v>7667.93</v>
      </c>
      <c r="V123" s="21"/>
      <c r="W123" s="26">
        <f>L123-U123</f>
        <v>22410.5</v>
      </c>
      <c r="Y123" s="19">
        <v>750</v>
      </c>
      <c r="Z123" s="18">
        <v>1700</v>
      </c>
      <c r="AA123" s="18">
        <f>(E123+F123)/30*40</f>
        <v>21000</v>
      </c>
      <c r="AB123" s="18">
        <f t="shared" si="6"/>
        <v>10500</v>
      </c>
      <c r="AC123" s="18">
        <f>H123/30*40</f>
        <v>10358.666666666666</v>
      </c>
      <c r="AD123" s="22">
        <f t="shared" si="7"/>
        <v>5179.333333333333</v>
      </c>
    </row>
    <row r="124" spans="1:30" ht="12.75" x14ac:dyDescent="0.2">
      <c r="A124" s="42">
        <v>985593</v>
      </c>
      <c r="B124" s="18" t="s">
        <v>193</v>
      </c>
      <c r="C124" s="28" t="s">
        <v>771</v>
      </c>
      <c r="D124" s="22" t="s">
        <v>667</v>
      </c>
      <c r="E124" s="17">
        <v>6480</v>
      </c>
      <c r="F124" s="39">
        <v>2656.8</v>
      </c>
      <c r="G124" s="39">
        <v>0</v>
      </c>
      <c r="H124" s="18">
        <v>7214</v>
      </c>
      <c r="I124" s="18">
        <v>624</v>
      </c>
      <c r="J124" s="28">
        <v>491</v>
      </c>
      <c r="K124" s="28">
        <v>4420.4799999999996</v>
      </c>
      <c r="L124" s="20">
        <f t="shared" si="5"/>
        <v>21886.28</v>
      </c>
      <c r="M124" s="43"/>
      <c r="N124" s="39">
        <v>600</v>
      </c>
      <c r="O124" s="43"/>
      <c r="P124" s="39">
        <v>600</v>
      </c>
      <c r="Q124" s="18">
        <v>730.94</v>
      </c>
      <c r="R124" s="18">
        <v>4420.4799999999996</v>
      </c>
      <c r="S124" s="28">
        <v>91.36</v>
      </c>
      <c r="T124" s="28">
        <v>274.10000000000002</v>
      </c>
      <c r="U124" s="20">
        <f>SUM(P124:T124)</f>
        <v>6116.88</v>
      </c>
      <c r="V124" s="21"/>
      <c r="W124" s="26">
        <f>L124-U124</f>
        <v>15769.399999999998</v>
      </c>
      <c r="Y124" s="19">
        <v>750</v>
      </c>
      <c r="Z124" s="18">
        <v>1700</v>
      </c>
      <c r="AA124" s="18">
        <f>(E124+F124)/30*40</f>
        <v>12182.4</v>
      </c>
      <c r="AB124" s="18">
        <f t="shared" si="6"/>
        <v>6091.2</v>
      </c>
      <c r="AC124" s="18">
        <f>H124/30*40</f>
        <v>9618.6666666666661</v>
      </c>
      <c r="AD124" s="22">
        <f t="shared" si="7"/>
        <v>4809.333333333333</v>
      </c>
    </row>
    <row r="125" spans="1:30" ht="12.75" x14ac:dyDescent="0.2">
      <c r="A125" s="42">
        <v>986236</v>
      </c>
      <c r="B125" s="18" t="s">
        <v>194</v>
      </c>
      <c r="C125" s="28" t="s">
        <v>773</v>
      </c>
      <c r="D125" s="22" t="s">
        <v>667</v>
      </c>
      <c r="E125" s="17">
        <v>8510</v>
      </c>
      <c r="F125" s="39">
        <v>3489.1</v>
      </c>
      <c r="G125" s="39">
        <v>0</v>
      </c>
      <c r="H125" s="18">
        <v>9989</v>
      </c>
      <c r="I125" s="18">
        <v>624</v>
      </c>
      <c r="J125" s="28">
        <v>491</v>
      </c>
      <c r="K125" s="28">
        <v>6532.02</v>
      </c>
      <c r="L125" s="20">
        <f t="shared" si="5"/>
        <v>29635.119999999999</v>
      </c>
      <c r="M125" s="43"/>
      <c r="N125" s="39">
        <v>600</v>
      </c>
      <c r="O125" s="43"/>
      <c r="P125" s="39">
        <v>600</v>
      </c>
      <c r="Q125" s="18">
        <v>959.92</v>
      </c>
      <c r="R125" s="18">
        <v>6532.02</v>
      </c>
      <c r="S125" s="28">
        <v>120</v>
      </c>
      <c r="T125" s="28">
        <v>359.98</v>
      </c>
      <c r="U125" s="20">
        <f>SUM(P125:T125)</f>
        <v>8571.92</v>
      </c>
      <c r="V125" s="21"/>
      <c r="W125" s="26">
        <f>L125-U125</f>
        <v>21063.199999999997</v>
      </c>
      <c r="Y125" s="19">
        <v>750</v>
      </c>
      <c r="Z125" s="18">
        <v>1700</v>
      </c>
      <c r="AA125" s="18">
        <f>(E125+F125)/30*40</f>
        <v>15998.800000000001</v>
      </c>
      <c r="AB125" s="18">
        <f t="shared" si="6"/>
        <v>7999.4000000000005</v>
      </c>
      <c r="AC125" s="18">
        <f>H125/30*40</f>
        <v>13318.666666666666</v>
      </c>
      <c r="AD125" s="22">
        <f t="shared" si="7"/>
        <v>6659.333333333333</v>
      </c>
    </row>
    <row r="126" spans="1:30" ht="12.75" x14ac:dyDescent="0.2">
      <c r="A126" s="42">
        <v>986540</v>
      </c>
      <c r="B126" s="18" t="s">
        <v>195</v>
      </c>
      <c r="C126" s="28" t="s">
        <v>638</v>
      </c>
      <c r="D126" s="22" t="s">
        <v>667</v>
      </c>
      <c r="E126" s="17">
        <v>12213</v>
      </c>
      <c r="F126" s="39">
        <v>0</v>
      </c>
      <c r="G126" s="39">
        <v>0</v>
      </c>
      <c r="H126" s="18">
        <v>4327</v>
      </c>
      <c r="I126" s="18">
        <v>624</v>
      </c>
      <c r="J126" s="28">
        <v>491</v>
      </c>
      <c r="K126" s="28">
        <v>3669.01</v>
      </c>
      <c r="L126" s="20">
        <f t="shared" si="5"/>
        <v>21324.010000000002</v>
      </c>
      <c r="M126" s="43"/>
      <c r="N126" s="39">
        <v>0</v>
      </c>
      <c r="O126" s="43"/>
      <c r="P126" s="39">
        <v>0</v>
      </c>
      <c r="Q126" s="18">
        <v>977.04</v>
      </c>
      <c r="R126" s="18">
        <v>3669.01</v>
      </c>
      <c r="S126" s="28">
        <v>0</v>
      </c>
      <c r="T126" s="28">
        <v>366.4</v>
      </c>
      <c r="U126" s="20">
        <f>SUM(P126:T126)</f>
        <v>5012.45</v>
      </c>
      <c r="V126" s="21"/>
      <c r="W126" s="26">
        <f>L126-U126</f>
        <v>16311.560000000001</v>
      </c>
      <c r="Y126" s="19">
        <v>750</v>
      </c>
      <c r="Z126" s="18">
        <v>1700</v>
      </c>
      <c r="AA126" s="18">
        <f>(E126+F126)/30*40</f>
        <v>16284</v>
      </c>
      <c r="AB126" s="18">
        <f t="shared" si="6"/>
        <v>8142</v>
      </c>
      <c r="AC126" s="18">
        <f>H126/30*40</f>
        <v>5769.333333333333</v>
      </c>
      <c r="AD126" s="22">
        <f t="shared" si="7"/>
        <v>2884.6666666666665</v>
      </c>
    </row>
    <row r="127" spans="1:30" ht="12.75" x14ac:dyDescent="0.2">
      <c r="A127" s="42">
        <v>986926</v>
      </c>
      <c r="B127" s="18" t="s">
        <v>196</v>
      </c>
      <c r="C127" s="28" t="s">
        <v>636</v>
      </c>
      <c r="D127" s="22" t="s">
        <v>667</v>
      </c>
      <c r="E127" s="17">
        <v>5991</v>
      </c>
      <c r="F127" s="39">
        <v>0</v>
      </c>
      <c r="G127" s="39">
        <v>0</v>
      </c>
      <c r="H127" s="18">
        <v>18614</v>
      </c>
      <c r="I127" s="18">
        <v>624</v>
      </c>
      <c r="J127" s="28">
        <v>491</v>
      </c>
      <c r="K127" s="28">
        <v>6475.6100000000006</v>
      </c>
      <c r="L127" s="20">
        <f t="shared" si="5"/>
        <v>32195.61</v>
      </c>
      <c r="M127" s="43"/>
      <c r="N127" s="39">
        <v>0</v>
      </c>
      <c r="O127" s="43"/>
      <c r="P127" s="39">
        <v>0</v>
      </c>
      <c r="Q127" s="18">
        <v>718.92</v>
      </c>
      <c r="R127" s="18">
        <v>6475.6100000000006</v>
      </c>
      <c r="S127" s="28">
        <v>0</v>
      </c>
      <c r="T127" s="28">
        <v>179.74</v>
      </c>
      <c r="U127" s="20">
        <f>SUM(P127:T127)</f>
        <v>7374.27</v>
      </c>
      <c r="V127" s="21"/>
      <c r="W127" s="26">
        <f>L127-U127</f>
        <v>24821.34</v>
      </c>
      <c r="Y127" s="19">
        <v>750</v>
      </c>
      <c r="Z127" s="18">
        <v>1700</v>
      </c>
      <c r="AA127" s="18">
        <f>(E127+F127)/30*40</f>
        <v>7988</v>
      </c>
      <c r="AB127" s="18">
        <f t="shared" si="6"/>
        <v>3994</v>
      </c>
      <c r="AC127" s="18">
        <f>H127/30*40</f>
        <v>24818.666666666668</v>
      </c>
      <c r="AD127" s="22">
        <f t="shared" si="7"/>
        <v>12409.333333333334</v>
      </c>
    </row>
    <row r="128" spans="1:30" ht="12.75" x14ac:dyDescent="0.2">
      <c r="A128" s="42">
        <v>987169</v>
      </c>
      <c r="B128" s="18" t="s">
        <v>197</v>
      </c>
      <c r="C128" s="28" t="s">
        <v>636</v>
      </c>
      <c r="D128" s="22" t="s">
        <v>667</v>
      </c>
      <c r="E128" s="17">
        <v>5991</v>
      </c>
      <c r="F128" s="39">
        <v>0</v>
      </c>
      <c r="G128" s="39">
        <v>0</v>
      </c>
      <c r="H128" s="18">
        <v>14893</v>
      </c>
      <c r="I128" s="18">
        <v>624</v>
      </c>
      <c r="J128" s="28">
        <v>491</v>
      </c>
      <c r="K128" s="28">
        <v>5141.0200000000004</v>
      </c>
      <c r="L128" s="20">
        <f t="shared" si="5"/>
        <v>27140.02</v>
      </c>
      <c r="M128" s="43"/>
      <c r="N128" s="39">
        <v>0</v>
      </c>
      <c r="O128" s="43"/>
      <c r="P128" s="39">
        <v>0</v>
      </c>
      <c r="Q128" s="18">
        <v>479.28</v>
      </c>
      <c r="R128" s="18">
        <v>5141.0200000000004</v>
      </c>
      <c r="S128" s="28">
        <v>0</v>
      </c>
      <c r="T128" s="28">
        <v>179.74</v>
      </c>
      <c r="U128" s="20">
        <f>SUM(P128:T128)</f>
        <v>5800.04</v>
      </c>
      <c r="V128" s="21"/>
      <c r="W128" s="26">
        <f>L128-U128</f>
        <v>21339.98</v>
      </c>
      <c r="Y128" s="19">
        <v>750</v>
      </c>
      <c r="Z128" s="18">
        <v>1700</v>
      </c>
      <c r="AA128" s="18">
        <f>(E128+F128)/30*40</f>
        <v>7988</v>
      </c>
      <c r="AB128" s="18">
        <f t="shared" si="6"/>
        <v>3994</v>
      </c>
      <c r="AC128" s="18">
        <f>H128/30*40</f>
        <v>19857.333333333332</v>
      </c>
      <c r="AD128" s="22">
        <f t="shared" si="7"/>
        <v>9928.6666666666661</v>
      </c>
    </row>
    <row r="129" spans="1:30" ht="12.75" x14ac:dyDescent="0.2">
      <c r="A129" s="42">
        <v>987572</v>
      </c>
      <c r="B129" s="18" t="s">
        <v>198</v>
      </c>
      <c r="C129" s="28" t="s">
        <v>777</v>
      </c>
      <c r="D129" s="22" t="s">
        <v>667</v>
      </c>
      <c r="E129" s="17">
        <v>11151</v>
      </c>
      <c r="F129" s="39">
        <v>0</v>
      </c>
      <c r="G129" s="39">
        <v>0</v>
      </c>
      <c r="H129" s="18">
        <v>7149</v>
      </c>
      <c r="I129" s="18">
        <v>624</v>
      </c>
      <c r="J129" s="28">
        <v>491</v>
      </c>
      <c r="K129" s="28">
        <v>4226.7299999999996</v>
      </c>
      <c r="L129" s="20">
        <f t="shared" si="5"/>
        <v>23641.73</v>
      </c>
      <c r="M129" s="43"/>
      <c r="N129" s="39">
        <v>0</v>
      </c>
      <c r="O129" s="43"/>
      <c r="P129" s="39">
        <v>0</v>
      </c>
      <c r="Q129" s="18">
        <v>892.08</v>
      </c>
      <c r="R129" s="18">
        <v>4226.7299999999996</v>
      </c>
      <c r="S129" s="28">
        <v>0</v>
      </c>
      <c r="T129" s="28">
        <v>334.54</v>
      </c>
      <c r="U129" s="20">
        <f>SUM(P129:T129)</f>
        <v>5453.3499999999995</v>
      </c>
      <c r="V129" s="21"/>
      <c r="W129" s="26">
        <f>L129-U129</f>
        <v>18188.38</v>
      </c>
      <c r="Y129" s="19">
        <v>750</v>
      </c>
      <c r="Z129" s="18">
        <v>1700</v>
      </c>
      <c r="AA129" s="18">
        <f>(E129+F129)/30*40</f>
        <v>14868</v>
      </c>
      <c r="AB129" s="18">
        <f t="shared" si="6"/>
        <v>7434</v>
      </c>
      <c r="AC129" s="18">
        <f>H129/30*40</f>
        <v>9532</v>
      </c>
      <c r="AD129" s="22">
        <f t="shared" si="7"/>
        <v>4766</v>
      </c>
    </row>
    <row r="130" spans="1:30" ht="12.75" x14ac:dyDescent="0.2">
      <c r="A130" s="42">
        <v>987573</v>
      </c>
      <c r="B130" s="18" t="s">
        <v>199</v>
      </c>
      <c r="C130" s="28" t="s">
        <v>777</v>
      </c>
      <c r="D130" s="22" t="s">
        <v>667</v>
      </c>
      <c r="E130" s="17">
        <v>11151</v>
      </c>
      <c r="F130" s="39">
        <v>0</v>
      </c>
      <c r="G130" s="39">
        <v>0</v>
      </c>
      <c r="H130" s="18">
        <v>6594</v>
      </c>
      <c r="I130" s="18">
        <v>624</v>
      </c>
      <c r="J130" s="28">
        <v>491</v>
      </c>
      <c r="K130" s="28">
        <v>4050.85</v>
      </c>
      <c r="L130" s="20">
        <f t="shared" si="5"/>
        <v>22910.85</v>
      </c>
      <c r="M130" s="43"/>
      <c r="N130" s="39">
        <v>0</v>
      </c>
      <c r="O130" s="43"/>
      <c r="P130" s="39">
        <v>0</v>
      </c>
      <c r="Q130" s="18">
        <v>892.08</v>
      </c>
      <c r="R130" s="18">
        <v>4050.85</v>
      </c>
      <c r="S130" s="28">
        <v>0</v>
      </c>
      <c r="T130" s="28">
        <v>334.54</v>
      </c>
      <c r="U130" s="20">
        <f>SUM(P130:T130)</f>
        <v>5277.47</v>
      </c>
      <c r="V130" s="21"/>
      <c r="W130" s="26">
        <f>L130-U130</f>
        <v>17633.379999999997</v>
      </c>
      <c r="Y130" s="19">
        <v>750</v>
      </c>
      <c r="Z130" s="18">
        <v>1700</v>
      </c>
      <c r="AA130" s="18">
        <f>(E130+F130)/30*40</f>
        <v>14868</v>
      </c>
      <c r="AB130" s="18">
        <f t="shared" si="6"/>
        <v>7434</v>
      </c>
      <c r="AC130" s="18">
        <f>H130/30*40</f>
        <v>8792</v>
      </c>
      <c r="AD130" s="22">
        <f t="shared" si="7"/>
        <v>4396</v>
      </c>
    </row>
    <row r="131" spans="1:30" ht="12.75" x14ac:dyDescent="0.2">
      <c r="A131" s="42">
        <v>987637</v>
      </c>
      <c r="B131" s="18" t="s">
        <v>200</v>
      </c>
      <c r="C131" s="28" t="s">
        <v>773</v>
      </c>
      <c r="D131" s="22" t="s">
        <v>667</v>
      </c>
      <c r="E131" s="17">
        <v>8510</v>
      </c>
      <c r="F131" s="39">
        <v>2978.5</v>
      </c>
      <c r="G131" s="39">
        <v>0</v>
      </c>
      <c r="H131" s="18">
        <v>4471</v>
      </c>
      <c r="I131" s="18">
        <v>624</v>
      </c>
      <c r="J131" s="28">
        <v>491</v>
      </c>
      <c r="K131" s="28">
        <v>4423.57</v>
      </c>
      <c r="L131" s="20">
        <f t="shared" si="5"/>
        <v>21498.07</v>
      </c>
      <c r="M131" s="43"/>
      <c r="N131" s="39">
        <v>600</v>
      </c>
      <c r="O131" s="43"/>
      <c r="P131" s="39">
        <v>600</v>
      </c>
      <c r="Q131" s="18">
        <v>919.08</v>
      </c>
      <c r="R131" s="18">
        <v>4423.57</v>
      </c>
      <c r="S131" s="28">
        <v>114.88</v>
      </c>
      <c r="T131" s="28">
        <v>344.66</v>
      </c>
      <c r="U131" s="20">
        <f>SUM(P131:T131)</f>
        <v>6402.19</v>
      </c>
      <c r="V131" s="21"/>
      <c r="W131" s="26">
        <f>L131-U131</f>
        <v>15095.880000000001</v>
      </c>
      <c r="Y131" s="19">
        <v>750</v>
      </c>
      <c r="Z131" s="18">
        <v>1700</v>
      </c>
      <c r="AA131" s="18">
        <f>(E131+F131)/30*40</f>
        <v>15318</v>
      </c>
      <c r="AB131" s="18">
        <f t="shared" si="6"/>
        <v>7659</v>
      </c>
      <c r="AC131" s="18">
        <f>H131/30*40</f>
        <v>5961.333333333333</v>
      </c>
      <c r="AD131" s="22">
        <f t="shared" si="7"/>
        <v>2980.6666666666665</v>
      </c>
    </row>
    <row r="132" spans="1:30" ht="12.75" x14ac:dyDescent="0.2">
      <c r="A132" s="42">
        <v>987743</v>
      </c>
      <c r="B132" s="18" t="s">
        <v>201</v>
      </c>
      <c r="C132" s="28" t="s">
        <v>777</v>
      </c>
      <c r="D132" s="22" t="s">
        <v>667</v>
      </c>
      <c r="E132" s="17">
        <v>11151</v>
      </c>
      <c r="F132" s="39">
        <v>0</v>
      </c>
      <c r="G132" s="39">
        <v>0</v>
      </c>
      <c r="H132" s="18">
        <v>9799</v>
      </c>
      <c r="I132" s="18">
        <v>624</v>
      </c>
      <c r="J132" s="28">
        <v>491</v>
      </c>
      <c r="K132" s="28">
        <v>5164.7000000000007</v>
      </c>
      <c r="L132" s="20">
        <f t="shared" si="5"/>
        <v>27229.7</v>
      </c>
      <c r="M132" s="43"/>
      <c r="N132" s="39">
        <v>0</v>
      </c>
      <c r="O132" s="43"/>
      <c r="P132" s="39">
        <v>0</v>
      </c>
      <c r="Q132" s="18">
        <v>892.08</v>
      </c>
      <c r="R132" s="18">
        <v>5164.7000000000007</v>
      </c>
      <c r="S132" s="28">
        <v>0</v>
      </c>
      <c r="T132" s="28">
        <v>334.54</v>
      </c>
      <c r="U132" s="20">
        <f>SUM(P132:T132)</f>
        <v>6391.3200000000006</v>
      </c>
      <c r="V132" s="21"/>
      <c r="W132" s="26">
        <f>L132-U132</f>
        <v>20838.38</v>
      </c>
      <c r="Y132" s="19">
        <v>750</v>
      </c>
      <c r="Z132" s="18">
        <v>1700</v>
      </c>
      <c r="AA132" s="18">
        <f>(E132+F132)/30*40</f>
        <v>14868</v>
      </c>
      <c r="AB132" s="18">
        <f t="shared" si="6"/>
        <v>7434</v>
      </c>
      <c r="AC132" s="18">
        <f>H132/30*40</f>
        <v>13065.333333333332</v>
      </c>
      <c r="AD132" s="22">
        <f t="shared" si="7"/>
        <v>6532.6666666666661</v>
      </c>
    </row>
    <row r="133" spans="1:30" ht="12.75" x14ac:dyDescent="0.2">
      <c r="A133" s="42">
        <v>988140</v>
      </c>
      <c r="B133" s="18" t="s">
        <v>202</v>
      </c>
      <c r="C133" s="28" t="s">
        <v>777</v>
      </c>
      <c r="D133" s="22" t="s">
        <v>667</v>
      </c>
      <c r="E133" s="17">
        <v>11151</v>
      </c>
      <c r="F133" s="39">
        <v>0</v>
      </c>
      <c r="G133" s="39">
        <v>0</v>
      </c>
      <c r="H133" s="18">
        <v>12761</v>
      </c>
      <c r="I133" s="18">
        <v>624</v>
      </c>
      <c r="J133" s="28">
        <v>491</v>
      </c>
      <c r="K133" s="28">
        <v>6227.43</v>
      </c>
      <c r="L133" s="20">
        <f t="shared" si="5"/>
        <v>31254.43</v>
      </c>
      <c r="M133" s="43"/>
      <c r="N133" s="39">
        <v>0</v>
      </c>
      <c r="O133" s="43"/>
      <c r="P133" s="39">
        <v>0</v>
      </c>
      <c r="Q133" s="18">
        <v>892.08</v>
      </c>
      <c r="R133" s="18">
        <v>6227.43</v>
      </c>
      <c r="S133" s="28">
        <v>0</v>
      </c>
      <c r="T133" s="28">
        <v>334.54</v>
      </c>
      <c r="U133" s="20">
        <f>SUM(P133:T133)</f>
        <v>7454.05</v>
      </c>
      <c r="V133" s="21"/>
      <c r="W133" s="26">
        <f>L133-U133</f>
        <v>23800.38</v>
      </c>
      <c r="Y133" s="19">
        <v>750</v>
      </c>
      <c r="Z133" s="18">
        <v>1700</v>
      </c>
      <c r="AA133" s="18">
        <f>(E133+F133)/30*40</f>
        <v>14868</v>
      </c>
      <c r="AB133" s="18">
        <f t="shared" si="6"/>
        <v>7434</v>
      </c>
      <c r="AC133" s="18">
        <f>H133/30*40</f>
        <v>17014.666666666668</v>
      </c>
      <c r="AD133" s="22">
        <f t="shared" si="7"/>
        <v>8507.3333333333339</v>
      </c>
    </row>
    <row r="134" spans="1:30" ht="12.75" x14ac:dyDescent="0.2">
      <c r="A134" s="42">
        <v>988141</v>
      </c>
      <c r="B134" s="18" t="s">
        <v>203</v>
      </c>
      <c r="C134" s="28" t="s">
        <v>777</v>
      </c>
      <c r="D134" s="22" t="s">
        <v>667</v>
      </c>
      <c r="E134" s="17">
        <v>11151</v>
      </c>
      <c r="F134" s="39">
        <v>0</v>
      </c>
      <c r="G134" s="39">
        <v>0</v>
      </c>
      <c r="H134" s="18">
        <v>15137</v>
      </c>
      <c r="I134" s="18">
        <v>624</v>
      </c>
      <c r="J134" s="28">
        <v>491</v>
      </c>
      <c r="K134" s="28">
        <v>7079.91</v>
      </c>
      <c r="L134" s="20">
        <f t="shared" si="5"/>
        <v>34482.910000000003</v>
      </c>
      <c r="M134" s="43"/>
      <c r="N134" s="39">
        <v>0</v>
      </c>
      <c r="O134" s="43"/>
      <c r="P134" s="39">
        <v>0</v>
      </c>
      <c r="Q134" s="18">
        <v>892.08</v>
      </c>
      <c r="R134" s="18">
        <v>7079.91</v>
      </c>
      <c r="S134" s="28">
        <v>0</v>
      </c>
      <c r="T134" s="28">
        <v>334.54</v>
      </c>
      <c r="U134" s="20">
        <f>SUM(P134:T134)</f>
        <v>8306.5300000000007</v>
      </c>
      <c r="V134" s="21"/>
      <c r="W134" s="26">
        <f>L134-U134</f>
        <v>26176.380000000005</v>
      </c>
      <c r="Y134" s="19">
        <v>750</v>
      </c>
      <c r="Z134" s="18">
        <v>1700</v>
      </c>
      <c r="AA134" s="18">
        <f>(E134+F134)/30*40</f>
        <v>14868</v>
      </c>
      <c r="AB134" s="18">
        <f t="shared" si="6"/>
        <v>7434</v>
      </c>
      <c r="AC134" s="18">
        <f>H134/30*40</f>
        <v>20182.666666666668</v>
      </c>
      <c r="AD134" s="22">
        <f t="shared" si="7"/>
        <v>10091.333333333334</v>
      </c>
    </row>
    <row r="135" spans="1:30" ht="12.75" x14ac:dyDescent="0.2">
      <c r="A135" s="42">
        <v>988147</v>
      </c>
      <c r="B135" s="18" t="s">
        <v>204</v>
      </c>
      <c r="C135" s="28" t="s">
        <v>657</v>
      </c>
      <c r="D135" s="22" t="s">
        <v>667</v>
      </c>
      <c r="E135" s="17">
        <v>7868</v>
      </c>
      <c r="F135" s="39">
        <v>0</v>
      </c>
      <c r="G135" s="39">
        <v>0</v>
      </c>
      <c r="H135" s="18">
        <v>9671</v>
      </c>
      <c r="I135" s="18">
        <v>624</v>
      </c>
      <c r="J135" s="28">
        <v>491</v>
      </c>
      <c r="K135" s="28">
        <v>3985.58</v>
      </c>
      <c r="L135" s="20">
        <f t="shared" ref="L135:L198" si="8">SUM(E135:K135)</f>
        <v>22639.58</v>
      </c>
      <c r="M135" s="43"/>
      <c r="N135" s="39">
        <v>0</v>
      </c>
      <c r="O135" s="43"/>
      <c r="P135" s="39">
        <v>0</v>
      </c>
      <c r="Q135" s="18">
        <v>629.44000000000005</v>
      </c>
      <c r="R135" s="18">
        <v>3985.58</v>
      </c>
      <c r="S135" s="28">
        <v>0</v>
      </c>
      <c r="T135" s="28">
        <v>236.04</v>
      </c>
      <c r="U135" s="20">
        <f>SUM(P135:T135)</f>
        <v>4851.0600000000004</v>
      </c>
      <c r="V135" s="21"/>
      <c r="W135" s="26">
        <f>L135-U135</f>
        <v>17788.52</v>
      </c>
      <c r="Y135" s="19">
        <v>750</v>
      </c>
      <c r="Z135" s="18">
        <v>1700</v>
      </c>
      <c r="AA135" s="18">
        <f>(E135+F135)/30*40</f>
        <v>10490.666666666666</v>
      </c>
      <c r="AB135" s="18">
        <f t="shared" si="6"/>
        <v>5245.333333333333</v>
      </c>
      <c r="AC135" s="18">
        <f>H135/30*40</f>
        <v>12894.666666666668</v>
      </c>
      <c r="AD135" s="22">
        <f t="shared" si="7"/>
        <v>6447.3333333333339</v>
      </c>
    </row>
    <row r="136" spans="1:30" ht="12.75" x14ac:dyDescent="0.2">
      <c r="A136" s="42">
        <v>988328</v>
      </c>
      <c r="B136" s="18" t="s">
        <v>205</v>
      </c>
      <c r="C136" s="28" t="s">
        <v>638</v>
      </c>
      <c r="D136" s="22" t="s">
        <v>667</v>
      </c>
      <c r="E136" s="17">
        <v>12213</v>
      </c>
      <c r="F136" s="39">
        <v>0</v>
      </c>
      <c r="G136" s="39">
        <v>0</v>
      </c>
      <c r="H136" s="18">
        <v>14619</v>
      </c>
      <c r="I136" s="18">
        <v>624</v>
      </c>
      <c r="J136" s="28">
        <v>491</v>
      </c>
      <c r="K136" s="28">
        <v>7275.08</v>
      </c>
      <c r="L136" s="20">
        <f t="shared" si="8"/>
        <v>35222.080000000002</v>
      </c>
      <c r="M136" s="43"/>
      <c r="N136" s="39">
        <v>0</v>
      </c>
      <c r="O136" s="43"/>
      <c r="P136" s="39">
        <v>0</v>
      </c>
      <c r="Q136" s="18">
        <v>977.04</v>
      </c>
      <c r="R136" s="18">
        <v>7275.08</v>
      </c>
      <c r="S136" s="28">
        <v>0</v>
      </c>
      <c r="T136" s="28">
        <v>366.4</v>
      </c>
      <c r="U136" s="20">
        <f>SUM(P136:T136)</f>
        <v>8618.5199999999986</v>
      </c>
      <c r="V136" s="21"/>
      <c r="W136" s="26">
        <f>L136-U136</f>
        <v>26603.560000000005</v>
      </c>
      <c r="Y136" s="19">
        <v>750</v>
      </c>
      <c r="Z136" s="18">
        <v>1700</v>
      </c>
      <c r="AA136" s="18">
        <f>(E136+F136)/30*40</f>
        <v>16284</v>
      </c>
      <c r="AB136" s="18">
        <f t="shared" si="6"/>
        <v>8142</v>
      </c>
      <c r="AC136" s="18">
        <f>H136/30*40</f>
        <v>19492</v>
      </c>
      <c r="AD136" s="22">
        <f t="shared" si="7"/>
        <v>9746</v>
      </c>
    </row>
    <row r="137" spans="1:30" ht="12.75" x14ac:dyDescent="0.2">
      <c r="A137" s="42">
        <v>988671</v>
      </c>
      <c r="B137" s="18" t="s">
        <v>206</v>
      </c>
      <c r="C137" s="28" t="s">
        <v>636</v>
      </c>
      <c r="D137" s="22" t="s">
        <v>667</v>
      </c>
      <c r="E137" s="17">
        <v>5991</v>
      </c>
      <c r="F137" s="39">
        <v>0</v>
      </c>
      <c r="G137" s="39">
        <v>0</v>
      </c>
      <c r="H137" s="18">
        <v>8009</v>
      </c>
      <c r="I137" s="18">
        <v>624</v>
      </c>
      <c r="J137" s="28">
        <v>491</v>
      </c>
      <c r="K137" s="28">
        <v>2864.1099999999997</v>
      </c>
      <c r="L137" s="20">
        <f t="shared" si="8"/>
        <v>17979.11</v>
      </c>
      <c r="M137" s="43"/>
      <c r="N137" s="39">
        <v>0</v>
      </c>
      <c r="O137" s="43"/>
      <c r="P137" s="39">
        <v>0</v>
      </c>
      <c r="Q137" s="18">
        <v>479.28</v>
      </c>
      <c r="R137" s="18">
        <v>2864.1099999999997</v>
      </c>
      <c r="S137" s="28">
        <v>0</v>
      </c>
      <c r="T137" s="28">
        <v>179.74</v>
      </c>
      <c r="U137" s="20">
        <f>SUM(P137:T137)</f>
        <v>3523.1299999999992</v>
      </c>
      <c r="V137" s="21"/>
      <c r="W137" s="26">
        <f>L137-U137</f>
        <v>14455.980000000001</v>
      </c>
      <c r="Y137" s="19">
        <v>750</v>
      </c>
      <c r="Z137" s="18">
        <v>1700</v>
      </c>
      <c r="AA137" s="18">
        <f>(E137+F137)/30*40</f>
        <v>7988</v>
      </c>
      <c r="AB137" s="18">
        <f t="shared" si="6"/>
        <v>3994</v>
      </c>
      <c r="AC137" s="18">
        <f>H137/30*40</f>
        <v>10678.666666666666</v>
      </c>
      <c r="AD137" s="22">
        <f t="shared" si="7"/>
        <v>5339.333333333333</v>
      </c>
    </row>
    <row r="138" spans="1:30" ht="12.75" x14ac:dyDescent="0.2">
      <c r="A138" s="42">
        <v>988783</v>
      </c>
      <c r="B138" s="18" t="s">
        <v>207</v>
      </c>
      <c r="C138" s="28" t="s">
        <v>654</v>
      </c>
      <c r="D138" s="22" t="s">
        <v>667</v>
      </c>
      <c r="E138" s="17">
        <v>7329</v>
      </c>
      <c r="F138" s="39">
        <v>0</v>
      </c>
      <c r="G138" s="39">
        <v>0</v>
      </c>
      <c r="H138" s="18">
        <v>8897</v>
      </c>
      <c r="I138" s="18">
        <v>624</v>
      </c>
      <c r="J138" s="28">
        <v>491</v>
      </c>
      <c r="K138" s="28">
        <v>3569.5</v>
      </c>
      <c r="L138" s="20">
        <f t="shared" si="8"/>
        <v>20910.5</v>
      </c>
      <c r="M138" s="43"/>
      <c r="N138" s="39">
        <v>0</v>
      </c>
      <c r="O138" s="43"/>
      <c r="P138" s="39">
        <v>0</v>
      </c>
      <c r="Q138" s="18">
        <v>586.32000000000005</v>
      </c>
      <c r="R138" s="18">
        <v>3569.5</v>
      </c>
      <c r="S138" s="28">
        <v>0</v>
      </c>
      <c r="T138" s="28">
        <v>219.88</v>
      </c>
      <c r="U138" s="20">
        <f>SUM(P138:T138)</f>
        <v>4375.7</v>
      </c>
      <c r="V138" s="21"/>
      <c r="W138" s="26">
        <f>L138-U138</f>
        <v>16534.8</v>
      </c>
      <c r="Y138" s="19">
        <v>750</v>
      </c>
      <c r="Z138" s="18">
        <v>1700</v>
      </c>
      <c r="AA138" s="18">
        <f>(E138+F138)/30*40</f>
        <v>9772</v>
      </c>
      <c r="AB138" s="18">
        <f t="shared" si="6"/>
        <v>4886</v>
      </c>
      <c r="AC138" s="18">
        <f>H138/30*40</f>
        <v>11862.666666666666</v>
      </c>
      <c r="AD138" s="22">
        <f t="shared" si="7"/>
        <v>5931.333333333333</v>
      </c>
    </row>
    <row r="139" spans="1:30" ht="12.75" x14ac:dyDescent="0.2">
      <c r="A139" s="42">
        <v>990291</v>
      </c>
      <c r="B139" s="18" t="s">
        <v>208</v>
      </c>
      <c r="C139" s="28" t="s">
        <v>638</v>
      </c>
      <c r="D139" s="22" t="s">
        <v>667</v>
      </c>
      <c r="E139" s="17">
        <v>12213</v>
      </c>
      <c r="F139" s="39">
        <v>0</v>
      </c>
      <c r="G139" s="39">
        <v>0</v>
      </c>
      <c r="H139" s="18">
        <v>4580</v>
      </c>
      <c r="I139" s="18">
        <v>624</v>
      </c>
      <c r="J139" s="28">
        <v>491</v>
      </c>
      <c r="K139" s="28">
        <v>3749.1800000000003</v>
      </c>
      <c r="L139" s="20">
        <f t="shared" si="8"/>
        <v>21657.18</v>
      </c>
      <c r="M139" s="43"/>
      <c r="N139" s="39">
        <v>0</v>
      </c>
      <c r="O139" s="43"/>
      <c r="P139" s="39">
        <v>0</v>
      </c>
      <c r="Q139" s="18">
        <v>977.04</v>
      </c>
      <c r="R139" s="18">
        <v>3749.1800000000003</v>
      </c>
      <c r="S139" s="28">
        <v>0</v>
      </c>
      <c r="T139" s="28">
        <v>366.4</v>
      </c>
      <c r="U139" s="20">
        <f>SUM(P139:T139)</f>
        <v>5092.62</v>
      </c>
      <c r="V139" s="21"/>
      <c r="W139" s="26">
        <f>L139-U139</f>
        <v>16564.560000000001</v>
      </c>
      <c r="Y139" s="19">
        <v>750</v>
      </c>
      <c r="Z139" s="18">
        <v>1700</v>
      </c>
      <c r="AA139" s="18">
        <f>(E139+F139)/30*40</f>
        <v>16284</v>
      </c>
      <c r="AB139" s="18">
        <f t="shared" si="6"/>
        <v>8142</v>
      </c>
      <c r="AC139" s="18">
        <f>H139/30*40</f>
        <v>6106.6666666666661</v>
      </c>
      <c r="AD139" s="22">
        <f t="shared" si="7"/>
        <v>3053.333333333333</v>
      </c>
    </row>
    <row r="140" spans="1:30" ht="12.75" x14ac:dyDescent="0.2">
      <c r="A140" s="42">
        <v>991561</v>
      </c>
      <c r="B140" s="18" t="s">
        <v>209</v>
      </c>
      <c r="C140" s="28" t="s">
        <v>647</v>
      </c>
      <c r="D140" s="22" t="s">
        <v>667</v>
      </c>
      <c r="E140" s="17">
        <v>5991</v>
      </c>
      <c r="F140" s="39">
        <v>0</v>
      </c>
      <c r="G140" s="39">
        <v>0</v>
      </c>
      <c r="H140" s="18">
        <v>7339</v>
      </c>
      <c r="I140" s="18">
        <v>624</v>
      </c>
      <c r="J140" s="28">
        <v>491</v>
      </c>
      <c r="K140" s="28">
        <v>2651.8</v>
      </c>
      <c r="L140" s="20">
        <f t="shared" si="8"/>
        <v>17096.8</v>
      </c>
      <c r="M140" s="43"/>
      <c r="N140" s="39">
        <v>0</v>
      </c>
      <c r="O140" s="43"/>
      <c r="P140" s="39">
        <v>0</v>
      </c>
      <c r="Q140" s="18">
        <v>479.28</v>
      </c>
      <c r="R140" s="18">
        <v>2651.8</v>
      </c>
      <c r="S140" s="28">
        <v>0</v>
      </c>
      <c r="T140" s="28">
        <v>179.74</v>
      </c>
      <c r="U140" s="20">
        <f>SUM(P140:T140)</f>
        <v>3310.8199999999997</v>
      </c>
      <c r="V140" s="21"/>
      <c r="W140" s="26">
        <f>L140-U140</f>
        <v>13785.98</v>
      </c>
      <c r="Y140" s="19">
        <v>750</v>
      </c>
      <c r="Z140" s="18">
        <v>1700</v>
      </c>
      <c r="AA140" s="18">
        <f>(E140+F140)/30*40</f>
        <v>7988</v>
      </c>
      <c r="AB140" s="18">
        <f t="shared" si="6"/>
        <v>3994</v>
      </c>
      <c r="AC140" s="18">
        <f>H140/30*40</f>
        <v>9785.3333333333321</v>
      </c>
      <c r="AD140" s="22">
        <f t="shared" si="7"/>
        <v>4892.6666666666661</v>
      </c>
    </row>
    <row r="141" spans="1:30" ht="12.75" x14ac:dyDescent="0.2">
      <c r="A141" s="42">
        <v>991563</v>
      </c>
      <c r="B141" s="18" t="s">
        <v>210</v>
      </c>
      <c r="C141" s="28" t="s">
        <v>658</v>
      </c>
      <c r="D141" s="22" t="s">
        <v>667</v>
      </c>
      <c r="E141" s="17">
        <v>6815</v>
      </c>
      <c r="F141" s="39">
        <v>0</v>
      </c>
      <c r="G141" s="39">
        <v>0</v>
      </c>
      <c r="H141" s="18">
        <v>7185</v>
      </c>
      <c r="I141" s="18">
        <v>624</v>
      </c>
      <c r="J141" s="28">
        <v>491</v>
      </c>
      <c r="K141" s="28">
        <v>2864.11</v>
      </c>
      <c r="L141" s="20">
        <f t="shared" si="8"/>
        <v>17979.11</v>
      </c>
      <c r="M141" s="43"/>
      <c r="N141" s="39">
        <v>0</v>
      </c>
      <c r="O141" s="43"/>
      <c r="P141" s="39">
        <v>0</v>
      </c>
      <c r="Q141" s="18">
        <v>545.20000000000005</v>
      </c>
      <c r="R141" s="18">
        <v>2864.11</v>
      </c>
      <c r="S141" s="28">
        <v>0</v>
      </c>
      <c r="T141" s="28">
        <v>204.46</v>
      </c>
      <c r="U141" s="20">
        <f>SUM(P141:T141)</f>
        <v>3613.7700000000004</v>
      </c>
      <c r="V141" s="21"/>
      <c r="W141" s="26">
        <f>L141-U141</f>
        <v>14365.34</v>
      </c>
      <c r="Y141" s="19">
        <v>750</v>
      </c>
      <c r="Z141" s="18">
        <v>1700</v>
      </c>
      <c r="AA141" s="18">
        <f>(E141+F141)/30*40</f>
        <v>9086.6666666666661</v>
      </c>
      <c r="AB141" s="18">
        <f t="shared" si="6"/>
        <v>4543.333333333333</v>
      </c>
      <c r="AC141" s="18">
        <f>H141/30*40</f>
        <v>9580</v>
      </c>
      <c r="AD141" s="22">
        <f t="shared" si="7"/>
        <v>4790</v>
      </c>
    </row>
    <row r="142" spans="1:30" ht="12.75" x14ac:dyDescent="0.2">
      <c r="A142" s="42">
        <v>992941</v>
      </c>
      <c r="B142" s="18" t="s">
        <v>211</v>
      </c>
      <c r="C142" s="28" t="s">
        <v>638</v>
      </c>
      <c r="D142" s="22" t="s">
        <v>667</v>
      </c>
      <c r="E142" s="17">
        <v>12213</v>
      </c>
      <c r="F142" s="39">
        <v>0</v>
      </c>
      <c r="G142" s="39">
        <v>0</v>
      </c>
      <c r="H142" s="18">
        <v>4791</v>
      </c>
      <c r="I142" s="18">
        <v>624</v>
      </c>
      <c r="J142" s="28">
        <v>491</v>
      </c>
      <c r="K142" s="28">
        <v>3816.04</v>
      </c>
      <c r="L142" s="20">
        <f t="shared" si="8"/>
        <v>21935.040000000001</v>
      </c>
      <c r="M142" s="43"/>
      <c r="N142" s="39">
        <v>0</v>
      </c>
      <c r="O142" s="43"/>
      <c r="P142" s="39">
        <v>0</v>
      </c>
      <c r="Q142" s="18">
        <v>977.04</v>
      </c>
      <c r="R142" s="18">
        <v>3816.04</v>
      </c>
      <c r="S142" s="28">
        <v>0</v>
      </c>
      <c r="T142" s="28">
        <v>366.4</v>
      </c>
      <c r="U142" s="20">
        <f>SUM(P142:T142)</f>
        <v>5159.4799999999996</v>
      </c>
      <c r="V142" s="21"/>
      <c r="W142" s="26">
        <f>L142-U142</f>
        <v>16775.560000000001</v>
      </c>
      <c r="Y142" s="19">
        <v>750</v>
      </c>
      <c r="Z142" s="18">
        <v>1700</v>
      </c>
      <c r="AA142" s="18">
        <f>(E142+F142)/30*40</f>
        <v>16284</v>
      </c>
      <c r="AB142" s="18">
        <f t="shared" si="6"/>
        <v>8142</v>
      </c>
      <c r="AC142" s="18">
        <f>H142/30*40</f>
        <v>6388</v>
      </c>
      <c r="AD142" s="22">
        <f t="shared" si="7"/>
        <v>3194</v>
      </c>
    </row>
    <row r="143" spans="1:30" ht="12.75" x14ac:dyDescent="0.2">
      <c r="A143" s="42">
        <v>993087</v>
      </c>
      <c r="B143" s="18" t="s">
        <v>212</v>
      </c>
      <c r="C143" s="28" t="s">
        <v>659</v>
      </c>
      <c r="D143" s="22" t="s">
        <v>667</v>
      </c>
      <c r="E143" s="17">
        <v>9432</v>
      </c>
      <c r="F143" s="39">
        <v>0</v>
      </c>
      <c r="G143" s="39">
        <v>0</v>
      </c>
      <c r="H143" s="18">
        <v>9183</v>
      </c>
      <c r="I143" s="18">
        <v>624</v>
      </c>
      <c r="J143" s="28">
        <v>491</v>
      </c>
      <c r="K143" s="28">
        <v>4326.9399999999996</v>
      </c>
      <c r="L143" s="20">
        <f t="shared" si="8"/>
        <v>24056.94</v>
      </c>
      <c r="M143" s="43"/>
      <c r="N143" s="39">
        <v>0</v>
      </c>
      <c r="O143" s="43"/>
      <c r="P143" s="39">
        <v>0</v>
      </c>
      <c r="Q143" s="18">
        <v>754.56</v>
      </c>
      <c r="R143" s="18">
        <v>4326.9399999999996</v>
      </c>
      <c r="S143" s="28">
        <v>0</v>
      </c>
      <c r="T143" s="28">
        <v>282.95999999999998</v>
      </c>
      <c r="U143" s="20">
        <f>SUM(P143:T143)</f>
        <v>5364.46</v>
      </c>
      <c r="V143" s="21"/>
      <c r="W143" s="26">
        <f>L143-U143</f>
        <v>18692.48</v>
      </c>
      <c r="Y143" s="19">
        <v>750</v>
      </c>
      <c r="Z143" s="18">
        <v>1700</v>
      </c>
      <c r="AA143" s="18">
        <f>(E143+F143)/30*40</f>
        <v>12576</v>
      </c>
      <c r="AB143" s="18">
        <f t="shared" si="6"/>
        <v>6288</v>
      </c>
      <c r="AC143" s="18">
        <f>H143/30*40</f>
        <v>12244</v>
      </c>
      <c r="AD143" s="22">
        <f t="shared" si="7"/>
        <v>6122</v>
      </c>
    </row>
    <row r="144" spans="1:30" ht="12.75" x14ac:dyDescent="0.2">
      <c r="A144" s="42">
        <v>993160</v>
      </c>
      <c r="B144" s="18" t="s">
        <v>213</v>
      </c>
      <c r="C144" s="28" t="s">
        <v>659</v>
      </c>
      <c r="D144" s="22" t="s">
        <v>667</v>
      </c>
      <c r="E144" s="17">
        <v>9432</v>
      </c>
      <c r="F144" s="39">
        <v>0</v>
      </c>
      <c r="G144" s="39">
        <v>0</v>
      </c>
      <c r="H144" s="18">
        <v>9183</v>
      </c>
      <c r="I144" s="18">
        <v>624</v>
      </c>
      <c r="J144" s="28">
        <v>491</v>
      </c>
      <c r="K144" s="28">
        <v>4326.9399999999996</v>
      </c>
      <c r="L144" s="20">
        <f t="shared" si="8"/>
        <v>24056.94</v>
      </c>
      <c r="M144" s="43"/>
      <c r="N144" s="39">
        <v>0</v>
      </c>
      <c r="O144" s="43"/>
      <c r="P144" s="39">
        <v>0</v>
      </c>
      <c r="Q144" s="18">
        <v>754.56</v>
      </c>
      <c r="R144" s="18">
        <v>4326.9399999999996</v>
      </c>
      <c r="S144" s="28">
        <v>0</v>
      </c>
      <c r="T144" s="28">
        <v>282.95999999999998</v>
      </c>
      <c r="U144" s="20">
        <f>SUM(P144:T144)</f>
        <v>5364.46</v>
      </c>
      <c r="V144" s="21"/>
      <c r="W144" s="26">
        <f>L144-U144</f>
        <v>18692.48</v>
      </c>
      <c r="Y144" s="19">
        <v>750</v>
      </c>
      <c r="Z144" s="18">
        <v>1700</v>
      </c>
      <c r="AA144" s="18">
        <f>(E144+F144)/30*40</f>
        <v>12576</v>
      </c>
      <c r="AB144" s="18">
        <f t="shared" si="6"/>
        <v>6288</v>
      </c>
      <c r="AC144" s="18">
        <f>H144/30*40</f>
        <v>12244</v>
      </c>
      <c r="AD144" s="22">
        <f t="shared" si="7"/>
        <v>6122</v>
      </c>
    </row>
    <row r="145" spans="1:30" ht="12.75" x14ac:dyDescent="0.2">
      <c r="A145" s="42">
        <v>994386</v>
      </c>
      <c r="B145" s="18" t="s">
        <v>214</v>
      </c>
      <c r="C145" s="28" t="s">
        <v>773</v>
      </c>
      <c r="D145" s="22" t="s">
        <v>667</v>
      </c>
      <c r="E145" s="17">
        <v>8510</v>
      </c>
      <c r="F145" s="39">
        <v>3489.1</v>
      </c>
      <c r="G145" s="39">
        <v>0</v>
      </c>
      <c r="H145" s="18">
        <v>7037</v>
      </c>
      <c r="I145" s="18">
        <v>624</v>
      </c>
      <c r="J145" s="28">
        <v>491</v>
      </c>
      <c r="K145" s="28">
        <v>5472.8899999999994</v>
      </c>
      <c r="L145" s="20">
        <f t="shared" si="8"/>
        <v>25623.989999999998</v>
      </c>
      <c r="M145" s="43"/>
      <c r="N145" s="39">
        <v>600</v>
      </c>
      <c r="O145" s="43"/>
      <c r="P145" s="39">
        <v>600</v>
      </c>
      <c r="Q145" s="18">
        <v>959.92</v>
      </c>
      <c r="R145" s="18">
        <v>5472.8899999999994</v>
      </c>
      <c r="S145" s="28">
        <v>0</v>
      </c>
      <c r="T145" s="28">
        <v>359.98</v>
      </c>
      <c r="U145" s="20">
        <f>SUM(P145:T145)</f>
        <v>7392.7899999999991</v>
      </c>
      <c r="V145" s="21"/>
      <c r="W145" s="26">
        <f>L145-U145</f>
        <v>18231.199999999997</v>
      </c>
      <c r="Y145" s="19">
        <v>750</v>
      </c>
      <c r="Z145" s="18">
        <v>1700</v>
      </c>
      <c r="AA145" s="18">
        <f>(E145+F145)/30*40</f>
        <v>15998.800000000001</v>
      </c>
      <c r="AB145" s="18">
        <f t="shared" si="6"/>
        <v>7999.4000000000005</v>
      </c>
      <c r="AC145" s="18">
        <f>H145/30*40</f>
        <v>9382.6666666666661</v>
      </c>
      <c r="AD145" s="22">
        <f t="shared" si="7"/>
        <v>4691.333333333333</v>
      </c>
    </row>
    <row r="146" spans="1:30" ht="12.75" x14ac:dyDescent="0.2">
      <c r="A146" s="42">
        <v>994517</v>
      </c>
      <c r="B146" s="18" t="s">
        <v>215</v>
      </c>
      <c r="C146" s="28" t="s">
        <v>772</v>
      </c>
      <c r="D146" s="22" t="s">
        <v>667</v>
      </c>
      <c r="E146" s="17">
        <v>10201</v>
      </c>
      <c r="F146" s="39">
        <v>4182.42</v>
      </c>
      <c r="G146" s="39">
        <v>0</v>
      </c>
      <c r="H146" s="18">
        <v>12811</v>
      </c>
      <c r="I146" s="18">
        <v>624</v>
      </c>
      <c r="J146" s="28">
        <v>491</v>
      </c>
      <c r="K146" s="28">
        <v>8837.0499999999993</v>
      </c>
      <c r="L146" s="20">
        <f t="shared" si="8"/>
        <v>37146.47</v>
      </c>
      <c r="M146" s="43"/>
      <c r="N146" s="39">
        <v>600</v>
      </c>
      <c r="O146" s="43"/>
      <c r="P146" s="39">
        <v>600</v>
      </c>
      <c r="Q146" s="18">
        <v>1150.68</v>
      </c>
      <c r="R146" s="18">
        <v>8837.0499999999993</v>
      </c>
      <c r="S146" s="28">
        <v>0</v>
      </c>
      <c r="T146" s="28">
        <v>431.5</v>
      </c>
      <c r="U146" s="20">
        <f>SUM(P146:T146)</f>
        <v>11019.23</v>
      </c>
      <c r="V146" s="21"/>
      <c r="W146" s="26">
        <f>L146-U146</f>
        <v>26127.24</v>
      </c>
      <c r="Y146" s="19">
        <v>750</v>
      </c>
      <c r="Z146" s="18">
        <v>1700</v>
      </c>
      <c r="AA146" s="18">
        <f>(E146+F146)/30*40</f>
        <v>19177.893333333333</v>
      </c>
      <c r="AB146" s="18">
        <f t="shared" si="6"/>
        <v>9588.9466666666667</v>
      </c>
      <c r="AC146" s="18">
        <f>H146/30*40</f>
        <v>17081.333333333336</v>
      </c>
      <c r="AD146" s="22">
        <f t="shared" si="7"/>
        <v>8540.6666666666679</v>
      </c>
    </row>
    <row r="147" spans="1:30" ht="12.75" x14ac:dyDescent="0.2">
      <c r="A147" s="42">
        <v>995666</v>
      </c>
      <c r="B147" s="18" t="s">
        <v>216</v>
      </c>
      <c r="C147" s="28" t="s">
        <v>636</v>
      </c>
      <c r="D147" s="22" t="s">
        <v>667</v>
      </c>
      <c r="E147" s="17">
        <v>5991</v>
      </c>
      <c r="F147" s="39">
        <v>0</v>
      </c>
      <c r="G147" s="39">
        <v>0</v>
      </c>
      <c r="H147" s="18">
        <v>6481</v>
      </c>
      <c r="I147" s="18">
        <v>624</v>
      </c>
      <c r="J147" s="28">
        <v>491</v>
      </c>
      <c r="K147" s="28">
        <v>2379.91</v>
      </c>
      <c r="L147" s="20">
        <f t="shared" si="8"/>
        <v>15966.91</v>
      </c>
      <c r="M147" s="43"/>
      <c r="N147" s="39">
        <v>0</v>
      </c>
      <c r="O147" s="43"/>
      <c r="P147" s="39">
        <v>0</v>
      </c>
      <c r="Q147" s="18">
        <v>479.28</v>
      </c>
      <c r="R147" s="18">
        <v>2379.91</v>
      </c>
      <c r="S147" s="28">
        <v>0</v>
      </c>
      <c r="T147" s="28">
        <v>179.74</v>
      </c>
      <c r="U147" s="20">
        <f>SUM(P147:T147)</f>
        <v>3038.9299999999994</v>
      </c>
      <c r="V147" s="21"/>
      <c r="W147" s="26">
        <f>L147-U147</f>
        <v>12927.98</v>
      </c>
      <c r="Y147" s="19">
        <v>750</v>
      </c>
      <c r="Z147" s="18">
        <v>1700</v>
      </c>
      <c r="AA147" s="18">
        <f>(E147+F147)/30*40</f>
        <v>7988</v>
      </c>
      <c r="AB147" s="18">
        <f t="shared" si="6"/>
        <v>3994</v>
      </c>
      <c r="AC147" s="18">
        <f>H147/30*40</f>
        <v>8641.3333333333339</v>
      </c>
      <c r="AD147" s="22">
        <f t="shared" si="7"/>
        <v>4320.666666666667</v>
      </c>
    </row>
    <row r="148" spans="1:30" ht="12.75" x14ac:dyDescent="0.2">
      <c r="A148" s="42">
        <v>998414</v>
      </c>
      <c r="B148" s="18" t="s">
        <v>217</v>
      </c>
      <c r="C148" s="28" t="s">
        <v>772</v>
      </c>
      <c r="D148" s="22" t="s">
        <v>667</v>
      </c>
      <c r="E148" s="17">
        <v>10201</v>
      </c>
      <c r="F148" s="39">
        <v>4182.42</v>
      </c>
      <c r="G148" s="39">
        <v>0</v>
      </c>
      <c r="H148" s="18">
        <v>1799</v>
      </c>
      <c r="I148" s="18">
        <v>624</v>
      </c>
      <c r="J148" s="28">
        <v>491</v>
      </c>
      <c r="K148" s="28">
        <v>4781.8899999999994</v>
      </c>
      <c r="L148" s="20">
        <f t="shared" si="8"/>
        <v>22079.309999999998</v>
      </c>
      <c r="M148" s="43"/>
      <c r="N148" s="39">
        <v>600</v>
      </c>
      <c r="O148" s="43"/>
      <c r="P148" s="39">
        <v>600</v>
      </c>
      <c r="Q148" s="18">
        <v>1150.68</v>
      </c>
      <c r="R148" s="18">
        <v>4781.8899999999994</v>
      </c>
      <c r="S148" s="28">
        <v>143.84</v>
      </c>
      <c r="T148" s="28">
        <v>431.5</v>
      </c>
      <c r="U148" s="20">
        <f>SUM(P148:T148)</f>
        <v>7107.91</v>
      </c>
      <c r="V148" s="21"/>
      <c r="W148" s="26">
        <f>L148-U148</f>
        <v>14971.399999999998</v>
      </c>
      <c r="Y148" s="19">
        <v>750</v>
      </c>
      <c r="Z148" s="18">
        <v>1700</v>
      </c>
      <c r="AA148" s="18">
        <f>(E148+F148)/30*40</f>
        <v>19177.893333333333</v>
      </c>
      <c r="AB148" s="18">
        <f t="shared" si="6"/>
        <v>9588.9466666666667</v>
      </c>
      <c r="AC148" s="18">
        <f>H148/30*40</f>
        <v>2398.666666666667</v>
      </c>
      <c r="AD148" s="22">
        <f t="shared" si="7"/>
        <v>1199.3333333333335</v>
      </c>
    </row>
    <row r="149" spans="1:30" ht="12.75" x14ac:dyDescent="0.2">
      <c r="A149" s="42">
        <v>999552</v>
      </c>
      <c r="B149" s="18" t="s">
        <v>218</v>
      </c>
      <c r="C149" s="28" t="s">
        <v>772</v>
      </c>
      <c r="D149" s="22" t="s">
        <v>667</v>
      </c>
      <c r="E149" s="17">
        <v>10201</v>
      </c>
      <c r="F149" s="39">
        <v>4182.42</v>
      </c>
      <c r="G149" s="39">
        <v>0</v>
      </c>
      <c r="H149" s="18">
        <v>8620</v>
      </c>
      <c r="I149" s="18">
        <v>624</v>
      </c>
      <c r="J149" s="28">
        <v>491</v>
      </c>
      <c r="K149" s="28">
        <v>6970.41</v>
      </c>
      <c r="L149" s="20">
        <f t="shared" si="8"/>
        <v>31088.829999999998</v>
      </c>
      <c r="M149" s="43"/>
      <c r="N149" s="39">
        <v>600</v>
      </c>
      <c r="O149" s="43"/>
      <c r="P149" s="39">
        <v>600</v>
      </c>
      <c r="Q149" s="18">
        <v>1150.68</v>
      </c>
      <c r="R149" s="18">
        <v>6970.41</v>
      </c>
      <c r="S149" s="28">
        <v>143.84</v>
      </c>
      <c r="T149" s="28">
        <v>431.5</v>
      </c>
      <c r="U149" s="20">
        <f>SUM(P149:T149)</f>
        <v>9296.43</v>
      </c>
      <c r="V149" s="21"/>
      <c r="W149" s="26">
        <f>L149-U149</f>
        <v>21792.399999999998</v>
      </c>
      <c r="Y149" s="19">
        <v>750</v>
      </c>
      <c r="Z149" s="18">
        <v>1700</v>
      </c>
      <c r="AA149" s="18">
        <f>(E149+F149)/30*40</f>
        <v>19177.893333333333</v>
      </c>
      <c r="AB149" s="18">
        <f t="shared" si="6"/>
        <v>9588.9466666666667</v>
      </c>
      <c r="AC149" s="18">
        <f>H149/30*40</f>
        <v>11493.333333333332</v>
      </c>
      <c r="AD149" s="22">
        <f t="shared" si="7"/>
        <v>5746.6666666666661</v>
      </c>
    </row>
    <row r="150" spans="1:30" ht="12.75" x14ac:dyDescent="0.2">
      <c r="A150" s="42">
        <v>999631</v>
      </c>
      <c r="B150" s="18" t="s">
        <v>219</v>
      </c>
      <c r="C150" s="28" t="s">
        <v>658</v>
      </c>
      <c r="D150" s="22" t="s">
        <v>667</v>
      </c>
      <c r="E150" s="17">
        <v>6815</v>
      </c>
      <c r="F150" s="39">
        <v>0</v>
      </c>
      <c r="G150" s="39">
        <v>0</v>
      </c>
      <c r="H150" s="18">
        <v>6970</v>
      </c>
      <c r="I150" s="18">
        <v>624</v>
      </c>
      <c r="J150" s="28">
        <v>491</v>
      </c>
      <c r="K150" s="28">
        <v>2795.98</v>
      </c>
      <c r="L150" s="20">
        <f t="shared" si="8"/>
        <v>17695.98</v>
      </c>
      <c r="M150" s="43"/>
      <c r="N150" s="39">
        <v>0</v>
      </c>
      <c r="O150" s="43"/>
      <c r="P150" s="39">
        <v>0</v>
      </c>
      <c r="Q150" s="18">
        <v>545.20000000000005</v>
      </c>
      <c r="R150" s="18">
        <v>2795.98</v>
      </c>
      <c r="S150" s="28">
        <v>0</v>
      </c>
      <c r="T150" s="28">
        <v>204.46</v>
      </c>
      <c r="U150" s="20">
        <f>SUM(P150:T150)</f>
        <v>3545.6400000000003</v>
      </c>
      <c r="V150" s="21"/>
      <c r="W150" s="26">
        <f>L150-U150</f>
        <v>14150.34</v>
      </c>
      <c r="Y150" s="19">
        <v>750</v>
      </c>
      <c r="Z150" s="18">
        <v>1700</v>
      </c>
      <c r="AA150" s="18">
        <f>(E150+F150)/30*40</f>
        <v>9086.6666666666661</v>
      </c>
      <c r="AB150" s="18">
        <f t="shared" si="6"/>
        <v>4543.333333333333</v>
      </c>
      <c r="AC150" s="18">
        <f>H150/30*40</f>
        <v>9293.3333333333339</v>
      </c>
      <c r="AD150" s="22">
        <f t="shared" si="7"/>
        <v>4646.666666666667</v>
      </c>
    </row>
    <row r="151" spans="1:30" ht="12.75" x14ac:dyDescent="0.2">
      <c r="A151" s="42">
        <v>1000687</v>
      </c>
      <c r="B151" s="18" t="s">
        <v>220</v>
      </c>
      <c r="C151" s="28" t="s">
        <v>647</v>
      </c>
      <c r="D151" s="22" t="s">
        <v>667</v>
      </c>
      <c r="E151" s="17">
        <v>5991</v>
      </c>
      <c r="F151" s="39">
        <v>0</v>
      </c>
      <c r="G151" s="39">
        <v>0</v>
      </c>
      <c r="H151" s="18">
        <v>16567</v>
      </c>
      <c r="I151" s="18">
        <v>624</v>
      </c>
      <c r="J151" s="28">
        <v>491</v>
      </c>
      <c r="K151" s="28">
        <v>5741.63</v>
      </c>
      <c r="L151" s="20">
        <f t="shared" si="8"/>
        <v>29414.63</v>
      </c>
      <c r="M151" s="43"/>
      <c r="N151" s="39">
        <v>0</v>
      </c>
      <c r="O151" s="43"/>
      <c r="P151" s="39">
        <v>0</v>
      </c>
      <c r="Q151" s="18">
        <v>479.28</v>
      </c>
      <c r="R151" s="18">
        <v>5741.63</v>
      </c>
      <c r="S151" s="28">
        <v>0</v>
      </c>
      <c r="T151" s="28">
        <v>179.74</v>
      </c>
      <c r="U151" s="20">
        <f>SUM(P151:T151)</f>
        <v>6400.65</v>
      </c>
      <c r="V151" s="21"/>
      <c r="W151" s="26">
        <f>L151-U151</f>
        <v>23013.980000000003</v>
      </c>
      <c r="Y151" s="19">
        <v>750</v>
      </c>
      <c r="Z151" s="18">
        <v>1700</v>
      </c>
      <c r="AA151" s="18">
        <f>(E151+F151)/30*40</f>
        <v>7988</v>
      </c>
      <c r="AB151" s="18">
        <f t="shared" si="6"/>
        <v>3994</v>
      </c>
      <c r="AC151" s="18">
        <f>H151/30*40</f>
        <v>22089.333333333336</v>
      </c>
      <c r="AD151" s="22">
        <f t="shared" si="7"/>
        <v>11044.666666666668</v>
      </c>
    </row>
    <row r="152" spans="1:30" ht="12.75" x14ac:dyDescent="0.2">
      <c r="A152" s="42">
        <v>1001687</v>
      </c>
      <c r="B152" s="18" t="s">
        <v>221</v>
      </c>
      <c r="C152" s="28" t="s">
        <v>638</v>
      </c>
      <c r="D152" s="22" t="s">
        <v>667</v>
      </c>
      <c r="E152" s="17">
        <v>12213</v>
      </c>
      <c r="F152" s="39">
        <v>0</v>
      </c>
      <c r="G152" s="39">
        <v>0</v>
      </c>
      <c r="H152" s="18">
        <v>13792</v>
      </c>
      <c r="I152" s="18">
        <v>624</v>
      </c>
      <c r="J152" s="28">
        <v>491</v>
      </c>
      <c r="K152" s="28">
        <v>6978.3700000000008</v>
      </c>
      <c r="L152" s="20">
        <f t="shared" si="8"/>
        <v>34098.370000000003</v>
      </c>
      <c r="M152" s="43"/>
      <c r="N152" s="39">
        <v>0</v>
      </c>
      <c r="O152" s="43"/>
      <c r="P152" s="39">
        <v>0</v>
      </c>
      <c r="Q152" s="18">
        <v>977.04</v>
      </c>
      <c r="R152" s="18">
        <v>6978.3700000000008</v>
      </c>
      <c r="S152" s="28">
        <v>0</v>
      </c>
      <c r="T152" s="28">
        <v>366.4</v>
      </c>
      <c r="U152" s="20">
        <f>SUM(P152:T152)</f>
        <v>8321.8100000000013</v>
      </c>
      <c r="V152" s="21"/>
      <c r="W152" s="26">
        <f>L152-U152</f>
        <v>25776.560000000001</v>
      </c>
      <c r="Y152" s="19">
        <v>750</v>
      </c>
      <c r="Z152" s="18">
        <v>1700</v>
      </c>
      <c r="AA152" s="18">
        <f>(E152+F152)/30*40</f>
        <v>16284</v>
      </c>
      <c r="AB152" s="18">
        <f t="shared" si="6"/>
        <v>8142</v>
      </c>
      <c r="AC152" s="18">
        <f>H152/30*40</f>
        <v>18389.333333333336</v>
      </c>
      <c r="AD152" s="22">
        <f t="shared" si="7"/>
        <v>9194.6666666666679</v>
      </c>
    </row>
    <row r="153" spans="1:30" ht="12.75" x14ac:dyDescent="0.2">
      <c r="A153" s="42">
        <v>1003108</v>
      </c>
      <c r="B153" s="18" t="s">
        <v>222</v>
      </c>
      <c r="C153" s="28" t="s">
        <v>638</v>
      </c>
      <c r="D153" s="22" t="s">
        <v>667</v>
      </c>
      <c r="E153" s="17">
        <v>12213</v>
      </c>
      <c r="F153" s="39">
        <v>0</v>
      </c>
      <c r="G153" s="39">
        <v>0</v>
      </c>
      <c r="H153" s="18">
        <v>6180</v>
      </c>
      <c r="I153" s="18">
        <v>624</v>
      </c>
      <c r="J153" s="28">
        <v>491</v>
      </c>
      <c r="K153" s="28">
        <v>4256.2</v>
      </c>
      <c r="L153" s="20">
        <f t="shared" si="8"/>
        <v>23764.2</v>
      </c>
      <c r="M153" s="43"/>
      <c r="N153" s="39">
        <v>0</v>
      </c>
      <c r="O153" s="43"/>
      <c r="P153" s="39">
        <v>0</v>
      </c>
      <c r="Q153" s="18">
        <v>977.04</v>
      </c>
      <c r="R153" s="18">
        <v>4256.2</v>
      </c>
      <c r="S153" s="28">
        <v>0</v>
      </c>
      <c r="T153" s="28">
        <v>366.4</v>
      </c>
      <c r="U153" s="20">
        <f>SUM(P153:T153)</f>
        <v>5599.6399999999994</v>
      </c>
      <c r="V153" s="21"/>
      <c r="W153" s="26">
        <f>L153-U153</f>
        <v>18164.560000000001</v>
      </c>
      <c r="Y153" s="19">
        <v>750</v>
      </c>
      <c r="Z153" s="18">
        <v>1700</v>
      </c>
      <c r="AA153" s="18">
        <f>(E153+F153)/30*40</f>
        <v>16284</v>
      </c>
      <c r="AB153" s="18">
        <f t="shared" si="6"/>
        <v>8142</v>
      </c>
      <c r="AC153" s="18">
        <f>H153/30*40</f>
        <v>8240</v>
      </c>
      <c r="AD153" s="22">
        <f t="shared" si="7"/>
        <v>4120</v>
      </c>
    </row>
    <row r="154" spans="1:30" ht="12.75" x14ac:dyDescent="0.2">
      <c r="A154" s="42">
        <v>1005273</v>
      </c>
      <c r="B154" s="18" t="s">
        <v>223</v>
      </c>
      <c r="C154" s="28" t="s">
        <v>773</v>
      </c>
      <c r="D154" s="22" t="s">
        <v>667</v>
      </c>
      <c r="E154" s="17">
        <v>8510</v>
      </c>
      <c r="F154" s="39">
        <v>3489.1</v>
      </c>
      <c r="G154" s="39">
        <v>0</v>
      </c>
      <c r="H154" s="18">
        <v>8036</v>
      </c>
      <c r="I154" s="18">
        <v>624</v>
      </c>
      <c r="J154" s="28">
        <v>491</v>
      </c>
      <c r="K154" s="28">
        <v>5831.3099999999995</v>
      </c>
      <c r="L154" s="20">
        <f t="shared" si="8"/>
        <v>26981.409999999996</v>
      </c>
      <c r="M154" s="43"/>
      <c r="N154" s="39">
        <v>600</v>
      </c>
      <c r="O154" s="43"/>
      <c r="P154" s="39">
        <v>600</v>
      </c>
      <c r="Q154" s="18">
        <v>959.92</v>
      </c>
      <c r="R154" s="18">
        <v>5831.3099999999995</v>
      </c>
      <c r="S154" s="28">
        <v>120</v>
      </c>
      <c r="T154" s="28">
        <v>359.98</v>
      </c>
      <c r="U154" s="20">
        <f>SUM(P154:T154)</f>
        <v>7871.2099999999991</v>
      </c>
      <c r="V154" s="21"/>
      <c r="W154" s="26">
        <f>L154-U154</f>
        <v>19110.199999999997</v>
      </c>
      <c r="Y154" s="19">
        <v>750</v>
      </c>
      <c r="Z154" s="18">
        <v>1700</v>
      </c>
      <c r="AA154" s="18">
        <f>(E154+F154)/30*40</f>
        <v>15998.800000000001</v>
      </c>
      <c r="AB154" s="18">
        <f t="shared" si="6"/>
        <v>7999.4000000000005</v>
      </c>
      <c r="AC154" s="18">
        <f>H154/30*40</f>
        <v>10714.666666666668</v>
      </c>
      <c r="AD154" s="22">
        <f t="shared" si="7"/>
        <v>5357.3333333333339</v>
      </c>
    </row>
    <row r="155" spans="1:30" ht="12.75" x14ac:dyDescent="0.2">
      <c r="A155" s="42">
        <v>1005396</v>
      </c>
      <c r="B155" s="18" t="s">
        <v>224</v>
      </c>
      <c r="C155" s="28" t="s">
        <v>777</v>
      </c>
      <c r="D155" s="22" t="s">
        <v>667</v>
      </c>
      <c r="E155" s="17">
        <v>11151</v>
      </c>
      <c r="F155" s="39">
        <v>0</v>
      </c>
      <c r="G155" s="39">
        <v>0</v>
      </c>
      <c r="H155" s="18">
        <v>8849</v>
      </c>
      <c r="I155" s="18">
        <v>624</v>
      </c>
      <c r="J155" s="28">
        <v>491</v>
      </c>
      <c r="K155" s="28">
        <v>5019.5</v>
      </c>
      <c r="L155" s="20">
        <f t="shared" si="8"/>
        <v>26134.5</v>
      </c>
      <c r="M155" s="43"/>
      <c r="N155" s="39">
        <v>0</v>
      </c>
      <c r="O155" s="43"/>
      <c r="P155" s="39">
        <v>0</v>
      </c>
      <c r="Q155" s="18">
        <v>892.08</v>
      </c>
      <c r="R155" s="18">
        <v>5019.5</v>
      </c>
      <c r="S155" s="28">
        <v>0</v>
      </c>
      <c r="T155" s="28">
        <v>334.54</v>
      </c>
      <c r="U155" s="20">
        <f>SUM(P155:T155)</f>
        <v>6246.12</v>
      </c>
      <c r="V155" s="21"/>
      <c r="W155" s="26">
        <f>L155-U155</f>
        <v>19888.38</v>
      </c>
      <c r="Y155" s="19">
        <v>750</v>
      </c>
      <c r="Z155" s="18">
        <v>1700</v>
      </c>
      <c r="AA155" s="18">
        <f>(E155+F155)/30*40</f>
        <v>14868</v>
      </c>
      <c r="AB155" s="18">
        <f t="shared" si="6"/>
        <v>7434</v>
      </c>
      <c r="AC155" s="18">
        <f>H155/30*40</f>
        <v>11798.666666666666</v>
      </c>
      <c r="AD155" s="22">
        <f t="shared" si="7"/>
        <v>5899.333333333333</v>
      </c>
    </row>
    <row r="156" spans="1:30" ht="12.75" x14ac:dyDescent="0.2">
      <c r="A156" s="42">
        <v>1005434</v>
      </c>
      <c r="B156" s="18" t="s">
        <v>225</v>
      </c>
      <c r="C156" s="28" t="s">
        <v>654</v>
      </c>
      <c r="D156" s="22" t="s">
        <v>667</v>
      </c>
      <c r="E156" s="17">
        <v>7329</v>
      </c>
      <c r="F156" s="39">
        <v>0</v>
      </c>
      <c r="G156" s="39">
        <v>0</v>
      </c>
      <c r="H156" s="18">
        <v>2492</v>
      </c>
      <c r="I156" s="18">
        <v>624</v>
      </c>
      <c r="J156" s="28">
        <v>491</v>
      </c>
      <c r="K156" s="28">
        <v>1539.8400000000001</v>
      </c>
      <c r="L156" s="20">
        <f t="shared" si="8"/>
        <v>12475.84</v>
      </c>
      <c r="M156" s="43"/>
      <c r="N156" s="39">
        <v>0</v>
      </c>
      <c r="O156" s="43"/>
      <c r="P156" s="39">
        <v>0</v>
      </c>
      <c r="Q156" s="18">
        <v>586.32000000000005</v>
      </c>
      <c r="R156" s="18">
        <v>1539.8400000000001</v>
      </c>
      <c r="S156" s="28">
        <v>0</v>
      </c>
      <c r="T156" s="28">
        <v>219.88</v>
      </c>
      <c r="U156" s="20">
        <f>SUM(P156:T156)</f>
        <v>2346.0400000000004</v>
      </c>
      <c r="V156" s="21"/>
      <c r="W156" s="26">
        <f>L156-U156</f>
        <v>10129.799999999999</v>
      </c>
      <c r="Y156" s="19">
        <v>750</v>
      </c>
      <c r="Z156" s="18">
        <v>1700</v>
      </c>
      <c r="AA156" s="18">
        <f>(E156+F156)/30*40</f>
        <v>9772</v>
      </c>
      <c r="AB156" s="18">
        <f t="shared" si="6"/>
        <v>4886</v>
      </c>
      <c r="AC156" s="18">
        <f>H156/30*40</f>
        <v>3322.6666666666665</v>
      </c>
      <c r="AD156" s="22">
        <f t="shared" si="7"/>
        <v>1661.3333333333333</v>
      </c>
    </row>
    <row r="157" spans="1:30" ht="12.75" x14ac:dyDescent="0.2">
      <c r="A157" s="42">
        <v>1006731</v>
      </c>
      <c r="B157" s="18" t="s">
        <v>226</v>
      </c>
      <c r="C157" s="28" t="s">
        <v>649</v>
      </c>
      <c r="D157" s="22" t="s">
        <v>667</v>
      </c>
      <c r="E157" s="17">
        <v>18366</v>
      </c>
      <c r="F157" s="39">
        <v>0</v>
      </c>
      <c r="G157" s="39">
        <v>0</v>
      </c>
      <c r="H157" s="18">
        <v>29633</v>
      </c>
      <c r="I157" s="18">
        <v>624</v>
      </c>
      <c r="J157" s="28">
        <v>0</v>
      </c>
      <c r="K157" s="28">
        <v>17370.439999999999</v>
      </c>
      <c r="L157" s="20">
        <f t="shared" si="8"/>
        <v>65993.440000000002</v>
      </c>
      <c r="M157" s="43"/>
      <c r="N157" s="39">
        <v>0</v>
      </c>
      <c r="O157" s="43"/>
      <c r="P157" s="39">
        <v>0</v>
      </c>
      <c r="Q157" s="18">
        <v>1469.28</v>
      </c>
      <c r="R157" s="18">
        <v>17370.439999999999</v>
      </c>
      <c r="S157" s="28">
        <v>0</v>
      </c>
      <c r="T157" s="28">
        <v>550.98</v>
      </c>
      <c r="U157" s="20">
        <f>SUM(P157:T157)</f>
        <v>19390.699999999997</v>
      </c>
      <c r="V157" s="21"/>
      <c r="W157" s="26">
        <f>L157-U157</f>
        <v>46602.740000000005</v>
      </c>
      <c r="Y157" s="19">
        <v>750</v>
      </c>
      <c r="Z157" s="18">
        <v>1700</v>
      </c>
      <c r="AA157" s="18">
        <f>(E157+F157)/30*40</f>
        <v>24488</v>
      </c>
      <c r="AB157" s="18">
        <f t="shared" si="6"/>
        <v>12244</v>
      </c>
      <c r="AC157" s="18">
        <f>H157/30*40</f>
        <v>39510.666666666664</v>
      </c>
      <c r="AD157" s="22">
        <f t="shared" si="7"/>
        <v>19755.333333333332</v>
      </c>
    </row>
    <row r="158" spans="1:30" ht="12.75" x14ac:dyDescent="0.2">
      <c r="A158" s="42">
        <v>1007180</v>
      </c>
      <c r="B158" s="18" t="s">
        <v>227</v>
      </c>
      <c r="C158" s="28" t="s">
        <v>638</v>
      </c>
      <c r="D158" s="22" t="s">
        <v>667</v>
      </c>
      <c r="E158" s="17">
        <v>12213</v>
      </c>
      <c r="F158" s="39">
        <v>0</v>
      </c>
      <c r="G158" s="39">
        <v>0</v>
      </c>
      <c r="H158" s="18">
        <v>10664</v>
      </c>
      <c r="I158" s="18">
        <v>624</v>
      </c>
      <c r="J158" s="28">
        <v>491</v>
      </c>
      <c r="K158" s="28">
        <v>5856.09</v>
      </c>
      <c r="L158" s="20">
        <f t="shared" si="8"/>
        <v>29848.09</v>
      </c>
      <c r="M158" s="43"/>
      <c r="N158" s="39">
        <v>0</v>
      </c>
      <c r="O158" s="43"/>
      <c r="P158" s="39">
        <v>0</v>
      </c>
      <c r="Q158" s="18">
        <v>1465.56</v>
      </c>
      <c r="R158" s="18">
        <v>5856.09</v>
      </c>
      <c r="S158" s="28">
        <v>0</v>
      </c>
      <c r="T158" s="28">
        <v>366.4</v>
      </c>
      <c r="U158" s="20">
        <f>SUM(P158:T158)</f>
        <v>7688.0499999999993</v>
      </c>
      <c r="V158" s="21"/>
      <c r="W158" s="26">
        <f>L158-U158</f>
        <v>22160.04</v>
      </c>
      <c r="Y158" s="19">
        <v>750</v>
      </c>
      <c r="Z158" s="18">
        <v>1700</v>
      </c>
      <c r="AA158" s="18">
        <f>(E158+F158)/30*40</f>
        <v>16284</v>
      </c>
      <c r="AB158" s="18">
        <f t="shared" si="6"/>
        <v>8142</v>
      </c>
      <c r="AC158" s="18">
        <f>H158/30*40</f>
        <v>14218.666666666666</v>
      </c>
      <c r="AD158" s="22">
        <f t="shared" si="7"/>
        <v>7109.333333333333</v>
      </c>
    </row>
    <row r="159" spans="1:30" ht="12.75" x14ac:dyDescent="0.2">
      <c r="A159" s="42">
        <v>1008613</v>
      </c>
      <c r="B159" s="18" t="s">
        <v>228</v>
      </c>
      <c r="C159" s="28" t="s">
        <v>773</v>
      </c>
      <c r="D159" s="22" t="s">
        <v>667</v>
      </c>
      <c r="E159" s="17">
        <v>8510</v>
      </c>
      <c r="F159" s="39">
        <v>2978.5</v>
      </c>
      <c r="G159" s="39">
        <v>0</v>
      </c>
      <c r="H159" s="18">
        <v>8454</v>
      </c>
      <c r="I159" s="18">
        <v>624</v>
      </c>
      <c r="J159" s="28">
        <v>491</v>
      </c>
      <c r="K159" s="28">
        <v>5852.61</v>
      </c>
      <c r="L159" s="20">
        <f t="shared" si="8"/>
        <v>26910.11</v>
      </c>
      <c r="M159" s="43"/>
      <c r="N159" s="39">
        <v>600</v>
      </c>
      <c r="O159" s="43"/>
      <c r="P159" s="39">
        <v>600</v>
      </c>
      <c r="Q159" s="18">
        <v>919.08</v>
      </c>
      <c r="R159" s="18">
        <v>5852.61</v>
      </c>
      <c r="S159" s="28">
        <v>114.88</v>
      </c>
      <c r="T159" s="28">
        <v>344.66</v>
      </c>
      <c r="U159" s="20">
        <f>SUM(P159:T159)</f>
        <v>7831.23</v>
      </c>
      <c r="V159" s="21"/>
      <c r="W159" s="26">
        <f>L159-U159</f>
        <v>19078.88</v>
      </c>
      <c r="Y159" s="19">
        <v>750</v>
      </c>
      <c r="Z159" s="18">
        <v>1700</v>
      </c>
      <c r="AA159" s="18">
        <f>(E159+F159)/30*40</f>
        <v>15318</v>
      </c>
      <c r="AB159" s="18">
        <f t="shared" si="6"/>
        <v>7659</v>
      </c>
      <c r="AC159" s="18">
        <f>H159/30*40</f>
        <v>11272</v>
      </c>
      <c r="AD159" s="22">
        <f t="shared" si="7"/>
        <v>5636</v>
      </c>
    </row>
    <row r="160" spans="1:30" ht="12.75" x14ac:dyDescent="0.2">
      <c r="A160" s="42">
        <v>1011189</v>
      </c>
      <c r="B160" s="18" t="s">
        <v>229</v>
      </c>
      <c r="C160" s="28" t="s">
        <v>638</v>
      </c>
      <c r="D160" s="22" t="s">
        <v>667</v>
      </c>
      <c r="E160" s="17">
        <v>12213</v>
      </c>
      <c r="F160" s="39">
        <v>0</v>
      </c>
      <c r="G160" s="39">
        <v>0</v>
      </c>
      <c r="H160" s="18">
        <v>16787</v>
      </c>
      <c r="I160" s="18">
        <v>624</v>
      </c>
      <c r="J160" s="28">
        <v>491</v>
      </c>
      <c r="K160" s="28">
        <v>8081.3700000000008</v>
      </c>
      <c r="L160" s="20">
        <f t="shared" si="8"/>
        <v>38196.370000000003</v>
      </c>
      <c r="M160" s="43"/>
      <c r="N160" s="39">
        <v>0</v>
      </c>
      <c r="O160" s="43"/>
      <c r="P160" s="39">
        <v>0</v>
      </c>
      <c r="Q160" s="18">
        <v>1465.56</v>
      </c>
      <c r="R160" s="18">
        <v>8081.3700000000008</v>
      </c>
      <c r="S160" s="28">
        <v>0</v>
      </c>
      <c r="T160" s="28">
        <v>366.4</v>
      </c>
      <c r="U160" s="20">
        <f>SUM(P160:T160)</f>
        <v>9913.33</v>
      </c>
      <c r="V160" s="21"/>
      <c r="W160" s="26">
        <f>L160-U160</f>
        <v>28283.040000000001</v>
      </c>
      <c r="Y160" s="19">
        <v>750</v>
      </c>
      <c r="Z160" s="18">
        <v>1700</v>
      </c>
      <c r="AA160" s="18">
        <f>(E160+F160)/30*40</f>
        <v>16284</v>
      </c>
      <c r="AB160" s="18">
        <f t="shared" si="6"/>
        <v>8142</v>
      </c>
      <c r="AC160" s="18">
        <f>H160/30*40</f>
        <v>22382.666666666668</v>
      </c>
      <c r="AD160" s="22">
        <f t="shared" si="7"/>
        <v>11191.333333333334</v>
      </c>
    </row>
    <row r="161" spans="1:30" ht="12.75" x14ac:dyDescent="0.2">
      <c r="A161" s="42">
        <v>1014639</v>
      </c>
      <c r="B161" s="18" t="s">
        <v>230</v>
      </c>
      <c r="C161" s="28" t="s">
        <v>657</v>
      </c>
      <c r="D161" s="22" t="s">
        <v>667</v>
      </c>
      <c r="E161" s="17">
        <v>7868</v>
      </c>
      <c r="F161" s="39">
        <v>0</v>
      </c>
      <c r="G161" s="39">
        <v>0</v>
      </c>
      <c r="H161" s="18">
        <v>7976</v>
      </c>
      <c r="I161" s="18">
        <v>624</v>
      </c>
      <c r="J161" s="28">
        <v>491</v>
      </c>
      <c r="K161" s="28">
        <v>3448.45</v>
      </c>
      <c r="L161" s="20">
        <f t="shared" si="8"/>
        <v>20407.45</v>
      </c>
      <c r="M161" s="43"/>
      <c r="N161" s="39">
        <v>0</v>
      </c>
      <c r="O161" s="43"/>
      <c r="P161" s="39">
        <v>0</v>
      </c>
      <c r="Q161" s="18">
        <v>944.16</v>
      </c>
      <c r="R161" s="18">
        <v>3448.45</v>
      </c>
      <c r="S161" s="28">
        <v>0</v>
      </c>
      <c r="T161" s="28">
        <v>236.04</v>
      </c>
      <c r="U161" s="20">
        <f>SUM(P161:T161)</f>
        <v>4628.6499999999996</v>
      </c>
      <c r="V161" s="21"/>
      <c r="W161" s="26">
        <f>L161-U161</f>
        <v>15778.800000000001</v>
      </c>
      <c r="Y161" s="19">
        <v>750</v>
      </c>
      <c r="Z161" s="18">
        <v>1700</v>
      </c>
      <c r="AA161" s="18">
        <f>(E161+F161)/30*40</f>
        <v>10490.666666666666</v>
      </c>
      <c r="AB161" s="18">
        <f t="shared" si="6"/>
        <v>5245.333333333333</v>
      </c>
      <c r="AC161" s="18">
        <f>H161/30*40</f>
        <v>10634.666666666668</v>
      </c>
      <c r="AD161" s="22">
        <f t="shared" si="7"/>
        <v>5317.3333333333339</v>
      </c>
    </row>
    <row r="162" spans="1:30" ht="12.75" x14ac:dyDescent="0.2">
      <c r="A162" s="42">
        <v>1020571</v>
      </c>
      <c r="B162" s="18" t="s">
        <v>231</v>
      </c>
      <c r="C162" s="28" t="s">
        <v>639</v>
      </c>
      <c r="D162" s="22" t="s">
        <v>667</v>
      </c>
      <c r="E162" s="17">
        <v>24113</v>
      </c>
      <c r="F162" s="39">
        <v>0</v>
      </c>
      <c r="G162" s="39">
        <v>0</v>
      </c>
      <c r="H162" s="18">
        <v>29238</v>
      </c>
      <c r="I162" s="18">
        <v>624</v>
      </c>
      <c r="J162" s="28">
        <v>0</v>
      </c>
      <c r="K162" s="28">
        <v>20062.48</v>
      </c>
      <c r="L162" s="20">
        <f t="shared" si="8"/>
        <v>74037.48</v>
      </c>
      <c r="M162" s="43"/>
      <c r="N162" s="39">
        <v>0</v>
      </c>
      <c r="O162" s="43"/>
      <c r="P162" s="39">
        <v>0</v>
      </c>
      <c r="Q162" s="18">
        <v>2893.56</v>
      </c>
      <c r="R162" s="18">
        <v>20062.48</v>
      </c>
      <c r="S162" s="28">
        <v>0</v>
      </c>
      <c r="T162" s="28">
        <v>723.4</v>
      </c>
      <c r="U162" s="20">
        <f>SUM(P162:T162)</f>
        <v>23679.440000000002</v>
      </c>
      <c r="V162" s="21"/>
      <c r="W162" s="26">
        <f>L162-U162</f>
        <v>50358.039999999994</v>
      </c>
      <c r="Y162" s="19">
        <v>0</v>
      </c>
      <c r="Z162" s="18">
        <v>1700</v>
      </c>
      <c r="AA162" s="18">
        <f>(E162+F162)/30*40</f>
        <v>32150.666666666664</v>
      </c>
      <c r="AB162" s="18">
        <f t="shared" si="6"/>
        <v>16075.333333333332</v>
      </c>
      <c r="AC162" s="18">
        <f>H162/30*40</f>
        <v>38984</v>
      </c>
      <c r="AD162" s="22">
        <f t="shared" si="7"/>
        <v>19492</v>
      </c>
    </row>
    <row r="163" spans="1:30" ht="12.75" x14ac:dyDescent="0.2">
      <c r="A163" s="42">
        <v>1020605</v>
      </c>
      <c r="B163" s="18" t="s">
        <v>232</v>
      </c>
      <c r="C163" s="28" t="s">
        <v>645</v>
      </c>
      <c r="D163" s="22" t="s">
        <v>667</v>
      </c>
      <c r="E163" s="17">
        <v>33826</v>
      </c>
      <c r="F163" s="39">
        <v>0</v>
      </c>
      <c r="G163" s="39">
        <v>0</v>
      </c>
      <c r="H163" s="18">
        <v>59722</v>
      </c>
      <c r="I163" s="18">
        <v>0</v>
      </c>
      <c r="J163" s="28">
        <v>0</v>
      </c>
      <c r="K163" s="28">
        <v>43051.939999999995</v>
      </c>
      <c r="L163" s="20">
        <f t="shared" si="8"/>
        <v>136599.94</v>
      </c>
      <c r="M163" s="43"/>
      <c r="N163" s="39">
        <v>0</v>
      </c>
      <c r="O163" s="43"/>
      <c r="P163" s="39">
        <v>0</v>
      </c>
      <c r="Q163" s="18">
        <v>4059.12</v>
      </c>
      <c r="R163" s="18">
        <v>43051.939999999995</v>
      </c>
      <c r="S163" s="28">
        <v>0</v>
      </c>
      <c r="T163" s="28">
        <v>1014.78</v>
      </c>
      <c r="U163" s="20">
        <f>SUM(P163:T163)</f>
        <v>48125.84</v>
      </c>
      <c r="V163" s="21"/>
      <c r="W163" s="26">
        <f>L163-U163</f>
        <v>88474.1</v>
      </c>
      <c r="Y163" s="19">
        <v>0</v>
      </c>
      <c r="Z163" s="18">
        <v>0</v>
      </c>
      <c r="AA163" s="18">
        <f>(E163+F163)/30*40</f>
        <v>45101.333333333328</v>
      </c>
      <c r="AB163" s="18">
        <f t="shared" si="6"/>
        <v>22550.666666666664</v>
      </c>
      <c r="AC163" s="18">
        <f>H163/30*40</f>
        <v>79629.333333333328</v>
      </c>
      <c r="AD163" s="22">
        <f t="shared" si="7"/>
        <v>39814.666666666664</v>
      </c>
    </row>
    <row r="164" spans="1:30" ht="12.75" x14ac:dyDescent="0.2">
      <c r="A164" s="42">
        <v>1020606</v>
      </c>
      <c r="B164" s="18" t="s">
        <v>233</v>
      </c>
      <c r="C164" s="28" t="s">
        <v>68</v>
      </c>
      <c r="D164" s="22" t="s">
        <v>667</v>
      </c>
      <c r="E164" s="17">
        <v>18366</v>
      </c>
      <c r="F164" s="39">
        <v>0</v>
      </c>
      <c r="G164" s="39">
        <v>0</v>
      </c>
      <c r="H164" s="18">
        <v>12247</v>
      </c>
      <c r="I164" s="18">
        <v>624</v>
      </c>
      <c r="J164" s="28">
        <v>0</v>
      </c>
      <c r="K164" s="28">
        <v>8677.44</v>
      </c>
      <c r="L164" s="20">
        <f t="shared" si="8"/>
        <v>39914.44</v>
      </c>
      <c r="M164" s="43"/>
      <c r="N164" s="39">
        <v>0</v>
      </c>
      <c r="O164" s="43"/>
      <c r="P164" s="39">
        <v>0</v>
      </c>
      <c r="Q164" s="18">
        <v>2203.92</v>
      </c>
      <c r="R164" s="18">
        <v>8677.44</v>
      </c>
      <c r="S164" s="28">
        <v>0</v>
      </c>
      <c r="T164" s="28">
        <v>550.98</v>
      </c>
      <c r="U164" s="20">
        <f>SUM(P164:T164)</f>
        <v>11432.34</v>
      </c>
      <c r="V164" s="21"/>
      <c r="W164" s="26">
        <f>L164-U164</f>
        <v>28482.100000000002</v>
      </c>
      <c r="Y164" s="19">
        <v>750</v>
      </c>
      <c r="Z164" s="18">
        <v>1700</v>
      </c>
      <c r="AA164" s="18">
        <f>(E164+F164)/30*40</f>
        <v>24488</v>
      </c>
      <c r="AB164" s="18">
        <f t="shared" si="6"/>
        <v>12244</v>
      </c>
      <c r="AC164" s="18">
        <f>H164/30*40</f>
        <v>16329.333333333334</v>
      </c>
      <c r="AD164" s="22">
        <f t="shared" si="7"/>
        <v>8164.666666666667</v>
      </c>
    </row>
    <row r="165" spans="1:30" ht="12.75" x14ac:dyDescent="0.2">
      <c r="A165" s="42">
        <v>1020752</v>
      </c>
      <c r="B165" s="18" t="s">
        <v>234</v>
      </c>
      <c r="C165" s="28" t="s">
        <v>638</v>
      </c>
      <c r="D165" s="22" t="s">
        <v>667</v>
      </c>
      <c r="E165" s="17">
        <v>12213</v>
      </c>
      <c r="F165" s="39">
        <v>0</v>
      </c>
      <c r="G165" s="39">
        <v>0</v>
      </c>
      <c r="H165" s="18">
        <v>29619</v>
      </c>
      <c r="I165" s="18">
        <v>624</v>
      </c>
      <c r="J165" s="28">
        <v>491</v>
      </c>
      <c r="K165" s="28">
        <v>14497.36</v>
      </c>
      <c r="L165" s="20">
        <f t="shared" si="8"/>
        <v>57444.36</v>
      </c>
      <c r="M165" s="43"/>
      <c r="N165" s="39">
        <v>0</v>
      </c>
      <c r="O165" s="43"/>
      <c r="P165" s="39">
        <v>0</v>
      </c>
      <c r="Q165" s="18">
        <v>1465.56</v>
      </c>
      <c r="R165" s="18">
        <v>14497.36</v>
      </c>
      <c r="S165" s="28">
        <v>0</v>
      </c>
      <c r="T165" s="28">
        <v>366.4</v>
      </c>
      <c r="U165" s="20">
        <f>SUM(P165:T165)</f>
        <v>16329.32</v>
      </c>
      <c r="V165" s="21"/>
      <c r="W165" s="26">
        <f>L165-U165</f>
        <v>41115.040000000001</v>
      </c>
      <c r="Y165" s="19">
        <v>750</v>
      </c>
      <c r="Z165" s="18">
        <v>1700</v>
      </c>
      <c r="AA165" s="18">
        <f>(E165+F165)/30*40</f>
        <v>16284</v>
      </c>
      <c r="AB165" s="18">
        <f t="shared" si="6"/>
        <v>8142</v>
      </c>
      <c r="AC165" s="18">
        <f>H165/30*40</f>
        <v>39492</v>
      </c>
      <c r="AD165" s="22">
        <f t="shared" si="7"/>
        <v>19746</v>
      </c>
    </row>
    <row r="166" spans="1:30" ht="12.75" x14ac:dyDescent="0.2">
      <c r="A166" s="42">
        <v>1020785</v>
      </c>
      <c r="B166" s="18" t="s">
        <v>235</v>
      </c>
      <c r="C166" s="28" t="s">
        <v>638</v>
      </c>
      <c r="D166" s="22" t="s">
        <v>667</v>
      </c>
      <c r="E166" s="17">
        <v>12213</v>
      </c>
      <c r="F166" s="39">
        <v>0</v>
      </c>
      <c r="G166" s="39">
        <v>0</v>
      </c>
      <c r="H166" s="18">
        <v>18903</v>
      </c>
      <c r="I166" s="18">
        <v>624</v>
      </c>
      <c r="J166" s="28">
        <v>491</v>
      </c>
      <c r="K166" s="28">
        <v>9139.36</v>
      </c>
      <c r="L166" s="20">
        <f t="shared" si="8"/>
        <v>41370.36</v>
      </c>
      <c r="M166" s="43"/>
      <c r="N166" s="39">
        <v>0</v>
      </c>
      <c r="O166" s="43"/>
      <c r="P166" s="39">
        <v>0</v>
      </c>
      <c r="Q166" s="18">
        <v>1465.56</v>
      </c>
      <c r="R166" s="18">
        <v>9139.36</v>
      </c>
      <c r="S166" s="28">
        <v>0</v>
      </c>
      <c r="T166" s="28">
        <v>366.4</v>
      </c>
      <c r="U166" s="20">
        <f>SUM(P166:T166)</f>
        <v>10971.32</v>
      </c>
      <c r="V166" s="21"/>
      <c r="W166" s="26">
        <f>L166-U166</f>
        <v>30399.040000000001</v>
      </c>
      <c r="Y166" s="19">
        <v>750</v>
      </c>
      <c r="Z166" s="18">
        <v>1700</v>
      </c>
      <c r="AA166" s="18">
        <f>(E166+F166)/30*40</f>
        <v>16284</v>
      </c>
      <c r="AB166" s="18">
        <f t="shared" si="6"/>
        <v>8142</v>
      </c>
      <c r="AC166" s="18">
        <f>H166/30*40</f>
        <v>25204</v>
      </c>
      <c r="AD166" s="22">
        <f t="shared" si="7"/>
        <v>12602</v>
      </c>
    </row>
    <row r="167" spans="1:30" ht="12.75" x14ac:dyDescent="0.2">
      <c r="A167" s="42">
        <v>1021061</v>
      </c>
      <c r="B167" s="18" t="s">
        <v>236</v>
      </c>
      <c r="C167" s="28" t="s">
        <v>638</v>
      </c>
      <c r="D167" s="22" t="s">
        <v>667</v>
      </c>
      <c r="E167" s="17">
        <v>12213</v>
      </c>
      <c r="F167" s="39">
        <v>0</v>
      </c>
      <c r="G167" s="39">
        <v>0</v>
      </c>
      <c r="H167" s="18">
        <v>18296</v>
      </c>
      <c r="I167" s="18">
        <v>624</v>
      </c>
      <c r="J167" s="28">
        <v>491</v>
      </c>
      <c r="K167" s="28">
        <v>8835.8700000000008</v>
      </c>
      <c r="L167" s="20">
        <f t="shared" si="8"/>
        <v>40459.870000000003</v>
      </c>
      <c r="M167" s="43"/>
      <c r="N167" s="39">
        <v>0</v>
      </c>
      <c r="O167" s="43"/>
      <c r="P167" s="39">
        <v>0</v>
      </c>
      <c r="Q167" s="18">
        <v>1465.56</v>
      </c>
      <c r="R167" s="18">
        <v>8835.8700000000008</v>
      </c>
      <c r="S167" s="28">
        <v>0</v>
      </c>
      <c r="T167" s="28">
        <v>366.4</v>
      </c>
      <c r="U167" s="20">
        <f>SUM(P167:T167)</f>
        <v>10667.83</v>
      </c>
      <c r="V167" s="21"/>
      <c r="W167" s="26">
        <f>L167-U167</f>
        <v>29792.04</v>
      </c>
      <c r="Y167" s="19">
        <v>750</v>
      </c>
      <c r="Z167" s="18">
        <v>1700</v>
      </c>
      <c r="AA167" s="18">
        <f>(E167+F167)/30*40</f>
        <v>16284</v>
      </c>
      <c r="AB167" s="18">
        <f t="shared" si="6"/>
        <v>8142</v>
      </c>
      <c r="AC167" s="18">
        <f>H167/30*40</f>
        <v>24394.666666666668</v>
      </c>
      <c r="AD167" s="22">
        <f t="shared" si="7"/>
        <v>12197.333333333334</v>
      </c>
    </row>
    <row r="168" spans="1:30" ht="12.75" x14ac:dyDescent="0.2">
      <c r="A168" s="42">
        <v>1022300</v>
      </c>
      <c r="B168" s="18" t="s">
        <v>237</v>
      </c>
      <c r="C168" s="28" t="s">
        <v>660</v>
      </c>
      <c r="D168" s="22" t="s">
        <v>667</v>
      </c>
      <c r="E168" s="17">
        <v>24113</v>
      </c>
      <c r="F168" s="39">
        <v>0</v>
      </c>
      <c r="G168" s="39">
        <v>0</v>
      </c>
      <c r="H168" s="18">
        <v>10308</v>
      </c>
      <c r="I168" s="18">
        <v>624</v>
      </c>
      <c r="J168" s="28">
        <v>0</v>
      </c>
      <c r="K168" s="28">
        <v>10554.650000000001</v>
      </c>
      <c r="L168" s="20">
        <f t="shared" si="8"/>
        <v>45599.65</v>
      </c>
      <c r="M168" s="43"/>
      <c r="N168" s="39">
        <v>0</v>
      </c>
      <c r="O168" s="43"/>
      <c r="P168" s="39">
        <v>0</v>
      </c>
      <c r="Q168" s="18">
        <v>2893.56</v>
      </c>
      <c r="R168" s="18">
        <v>10554.650000000001</v>
      </c>
      <c r="S168" s="28">
        <v>0</v>
      </c>
      <c r="T168" s="28">
        <v>723.4</v>
      </c>
      <c r="U168" s="20">
        <f>SUM(P168:T168)</f>
        <v>14171.61</v>
      </c>
      <c r="V168" s="21"/>
      <c r="W168" s="26">
        <f>L168-U168</f>
        <v>31428.04</v>
      </c>
      <c r="Y168" s="19">
        <v>0</v>
      </c>
      <c r="Z168" s="18">
        <v>1700</v>
      </c>
      <c r="AA168" s="18">
        <f>(E168+F168)/30*40</f>
        <v>32150.666666666664</v>
      </c>
      <c r="AB168" s="18">
        <f t="shared" si="6"/>
        <v>16075.333333333332</v>
      </c>
      <c r="AC168" s="18">
        <f>H168/30*40</f>
        <v>13744</v>
      </c>
      <c r="AD168" s="22">
        <f t="shared" si="7"/>
        <v>6872</v>
      </c>
    </row>
    <row r="169" spans="1:30" ht="12.75" x14ac:dyDescent="0.2">
      <c r="A169" s="42">
        <v>1022304</v>
      </c>
      <c r="B169" s="18" t="s">
        <v>238</v>
      </c>
      <c r="C169" s="28" t="s">
        <v>640</v>
      </c>
      <c r="D169" s="22" t="s">
        <v>667</v>
      </c>
      <c r="E169" s="17">
        <v>15750</v>
      </c>
      <c r="F169" s="39">
        <v>0</v>
      </c>
      <c r="G169" s="39">
        <v>0</v>
      </c>
      <c r="H169" s="18">
        <v>32259</v>
      </c>
      <c r="I169" s="18">
        <v>624</v>
      </c>
      <c r="J169" s="28">
        <v>0</v>
      </c>
      <c r="K169" s="28">
        <v>17375.439999999999</v>
      </c>
      <c r="L169" s="20">
        <f t="shared" si="8"/>
        <v>66008.44</v>
      </c>
      <c r="M169" s="43"/>
      <c r="N169" s="39">
        <v>0</v>
      </c>
      <c r="O169" s="43"/>
      <c r="P169" s="39">
        <v>0</v>
      </c>
      <c r="Q169" s="18">
        <v>1890</v>
      </c>
      <c r="R169" s="18">
        <v>17375.439999999999</v>
      </c>
      <c r="S169" s="28">
        <v>0</v>
      </c>
      <c r="T169" s="28">
        <v>472.5</v>
      </c>
      <c r="U169" s="20">
        <f>SUM(P169:T169)</f>
        <v>19737.939999999999</v>
      </c>
      <c r="V169" s="21"/>
      <c r="W169" s="26">
        <f>L169-U169</f>
        <v>46270.5</v>
      </c>
      <c r="Y169" s="19">
        <v>750</v>
      </c>
      <c r="Z169" s="18">
        <v>1700</v>
      </c>
      <c r="AA169" s="18">
        <f>(E169+F169)/30*40</f>
        <v>21000</v>
      </c>
      <c r="AB169" s="18">
        <f t="shared" si="6"/>
        <v>10500</v>
      </c>
      <c r="AC169" s="18">
        <f>H169/30*40</f>
        <v>43012</v>
      </c>
      <c r="AD169" s="22">
        <f t="shared" si="7"/>
        <v>21506</v>
      </c>
    </row>
    <row r="170" spans="1:30" ht="12.75" x14ac:dyDescent="0.2">
      <c r="A170" s="42">
        <v>1024624</v>
      </c>
      <c r="B170" s="18" t="s">
        <v>239</v>
      </c>
      <c r="C170" s="28" t="s">
        <v>773</v>
      </c>
      <c r="D170" s="22" t="s">
        <v>667</v>
      </c>
      <c r="E170" s="17">
        <v>8510</v>
      </c>
      <c r="F170" s="39">
        <v>0</v>
      </c>
      <c r="G170" s="39">
        <v>0</v>
      </c>
      <c r="H170" s="18">
        <v>6177</v>
      </c>
      <c r="I170" s="18">
        <v>624</v>
      </c>
      <c r="J170" s="28">
        <v>491</v>
      </c>
      <c r="K170" s="28">
        <v>4370.12</v>
      </c>
      <c r="L170" s="20">
        <f t="shared" si="8"/>
        <v>20172.12</v>
      </c>
      <c r="M170" s="43"/>
      <c r="N170" s="39">
        <v>600</v>
      </c>
      <c r="O170" s="43"/>
      <c r="P170" s="39">
        <v>600</v>
      </c>
      <c r="Q170" s="18">
        <v>1021.2</v>
      </c>
      <c r="R170" s="18">
        <v>4370.12</v>
      </c>
      <c r="S170" s="28">
        <v>85.1</v>
      </c>
      <c r="T170" s="28">
        <v>255.3</v>
      </c>
      <c r="U170" s="20">
        <f>SUM(P170:T170)</f>
        <v>6331.72</v>
      </c>
      <c r="V170" s="21"/>
      <c r="W170" s="26">
        <f>L170-U170</f>
        <v>13840.399999999998</v>
      </c>
      <c r="Y170" s="19">
        <v>750</v>
      </c>
      <c r="Z170" s="18">
        <v>1700</v>
      </c>
      <c r="AA170" s="18">
        <f>(E170+F170)/30*40</f>
        <v>11346.666666666668</v>
      </c>
      <c r="AB170" s="18">
        <f t="shared" si="6"/>
        <v>5673.3333333333339</v>
      </c>
      <c r="AC170" s="18">
        <f>H170/30*40</f>
        <v>8236</v>
      </c>
      <c r="AD170" s="22">
        <f t="shared" si="7"/>
        <v>4118</v>
      </c>
    </row>
    <row r="171" spans="1:30" ht="12.75" x14ac:dyDescent="0.2">
      <c r="A171" s="42">
        <v>1024774</v>
      </c>
      <c r="B171" s="18" t="s">
        <v>53</v>
      </c>
      <c r="C171" s="28" t="s">
        <v>68</v>
      </c>
      <c r="D171" s="22" t="s">
        <v>667</v>
      </c>
      <c r="E171" s="17">
        <v>18366</v>
      </c>
      <c r="F171" s="39">
        <v>0</v>
      </c>
      <c r="G171" s="39">
        <v>0</v>
      </c>
      <c r="H171" s="18">
        <v>11634</v>
      </c>
      <c r="I171" s="18">
        <v>624</v>
      </c>
      <c r="J171" s="28">
        <v>0</v>
      </c>
      <c r="K171" s="28">
        <v>8370.94</v>
      </c>
      <c r="L171" s="20">
        <f t="shared" si="8"/>
        <v>38994.94</v>
      </c>
      <c r="M171" s="43"/>
      <c r="N171" s="39">
        <v>0</v>
      </c>
      <c r="O171" s="43"/>
      <c r="P171" s="39">
        <v>0</v>
      </c>
      <c r="Q171" s="18">
        <v>2203.92</v>
      </c>
      <c r="R171" s="18">
        <v>8370.94</v>
      </c>
      <c r="S171" s="28">
        <v>0</v>
      </c>
      <c r="T171" s="28">
        <v>550.98</v>
      </c>
      <c r="U171" s="20">
        <f>SUM(P171:T171)</f>
        <v>11125.84</v>
      </c>
      <c r="V171" s="21"/>
      <c r="W171" s="26">
        <f>L171-U171</f>
        <v>27869.100000000002</v>
      </c>
      <c r="Y171" s="19">
        <v>750</v>
      </c>
      <c r="Z171" s="18">
        <v>1700</v>
      </c>
      <c r="AA171" s="18">
        <f>(E171+F171)/30*40</f>
        <v>24488</v>
      </c>
      <c r="AB171" s="18">
        <f t="shared" si="6"/>
        <v>12244</v>
      </c>
      <c r="AC171" s="18">
        <f>H171/30*40</f>
        <v>15512</v>
      </c>
      <c r="AD171" s="22">
        <f t="shared" si="7"/>
        <v>7756</v>
      </c>
    </row>
    <row r="172" spans="1:30" ht="12.75" x14ac:dyDescent="0.2">
      <c r="A172" s="42">
        <v>1024779</v>
      </c>
      <c r="B172" s="18" t="s">
        <v>240</v>
      </c>
      <c r="C172" s="28" t="s">
        <v>657</v>
      </c>
      <c r="D172" s="22" t="s">
        <v>667</v>
      </c>
      <c r="E172" s="17">
        <v>7868</v>
      </c>
      <c r="F172" s="39">
        <v>0</v>
      </c>
      <c r="G172" s="39">
        <v>0</v>
      </c>
      <c r="H172" s="18">
        <v>8312</v>
      </c>
      <c r="I172" s="18">
        <v>624</v>
      </c>
      <c r="J172" s="28">
        <v>491</v>
      </c>
      <c r="K172" s="28">
        <v>3554.9300000000003</v>
      </c>
      <c r="L172" s="20">
        <f t="shared" si="8"/>
        <v>20849.93</v>
      </c>
      <c r="M172" s="43"/>
      <c r="N172" s="39">
        <v>0</v>
      </c>
      <c r="O172" s="43"/>
      <c r="P172" s="39">
        <v>0</v>
      </c>
      <c r="Q172" s="18">
        <v>944.16</v>
      </c>
      <c r="R172" s="18">
        <v>3554.9300000000003</v>
      </c>
      <c r="S172" s="28">
        <v>0</v>
      </c>
      <c r="T172" s="28">
        <v>236.04</v>
      </c>
      <c r="U172" s="20">
        <f>SUM(P172:T172)</f>
        <v>4735.13</v>
      </c>
      <c r="V172" s="21"/>
      <c r="W172" s="26">
        <f>L172-U172</f>
        <v>16114.8</v>
      </c>
      <c r="Y172" s="19">
        <v>750</v>
      </c>
      <c r="Z172" s="18">
        <v>1700</v>
      </c>
      <c r="AA172" s="18">
        <f>(E172+F172)/30*40</f>
        <v>10490.666666666666</v>
      </c>
      <c r="AB172" s="18">
        <f t="shared" ref="AB172:AB229" si="9">AA172/2</f>
        <v>5245.333333333333</v>
      </c>
      <c r="AC172" s="18">
        <f>H172/30*40</f>
        <v>11082.666666666666</v>
      </c>
      <c r="AD172" s="22">
        <f t="shared" ref="AD172:AD229" si="10">AC172/2</f>
        <v>5541.333333333333</v>
      </c>
    </row>
    <row r="173" spans="1:30" ht="12.75" x14ac:dyDescent="0.2">
      <c r="A173" s="42">
        <v>1024792</v>
      </c>
      <c r="B173" s="18" t="s">
        <v>241</v>
      </c>
      <c r="C173" s="28" t="s">
        <v>640</v>
      </c>
      <c r="D173" s="22" t="s">
        <v>667</v>
      </c>
      <c r="E173" s="17">
        <v>15750</v>
      </c>
      <c r="F173" s="39">
        <v>0</v>
      </c>
      <c r="G173" s="39">
        <v>0</v>
      </c>
      <c r="H173" s="18">
        <v>11613</v>
      </c>
      <c r="I173" s="18">
        <v>624</v>
      </c>
      <c r="J173" s="28">
        <v>0</v>
      </c>
      <c r="K173" s="28">
        <v>7314.6</v>
      </c>
      <c r="L173" s="20">
        <f t="shared" si="8"/>
        <v>35301.599999999999</v>
      </c>
      <c r="M173" s="43"/>
      <c r="N173" s="39">
        <v>0</v>
      </c>
      <c r="O173" s="43"/>
      <c r="P173" s="39">
        <v>0</v>
      </c>
      <c r="Q173" s="18">
        <v>1890</v>
      </c>
      <c r="R173" s="18">
        <v>7314.6</v>
      </c>
      <c r="S173" s="28">
        <v>0</v>
      </c>
      <c r="T173" s="28">
        <v>472.5</v>
      </c>
      <c r="U173" s="20">
        <f>SUM(P173:T173)</f>
        <v>9677.1</v>
      </c>
      <c r="V173" s="21"/>
      <c r="W173" s="26">
        <f>L173-U173</f>
        <v>25624.5</v>
      </c>
      <c r="Y173" s="19">
        <v>750</v>
      </c>
      <c r="Z173" s="18">
        <v>1700</v>
      </c>
      <c r="AA173" s="18">
        <f>(E173+F173)/30*40</f>
        <v>21000</v>
      </c>
      <c r="AB173" s="18">
        <f t="shared" si="9"/>
        <v>10500</v>
      </c>
      <c r="AC173" s="18">
        <f>H173/30*40</f>
        <v>15484</v>
      </c>
      <c r="AD173" s="22">
        <f t="shared" si="10"/>
        <v>7742</v>
      </c>
    </row>
    <row r="174" spans="1:30" ht="12.75" x14ac:dyDescent="0.2">
      <c r="A174" s="42">
        <v>1024839</v>
      </c>
      <c r="B174" s="18" t="s">
        <v>242</v>
      </c>
      <c r="C174" s="28" t="s">
        <v>777</v>
      </c>
      <c r="D174" s="22" t="s">
        <v>667</v>
      </c>
      <c r="E174" s="17">
        <v>11151</v>
      </c>
      <c r="F174" s="39">
        <v>0</v>
      </c>
      <c r="G174" s="39">
        <v>0</v>
      </c>
      <c r="H174" s="18">
        <v>7164</v>
      </c>
      <c r="I174" s="18">
        <v>624</v>
      </c>
      <c r="J174" s="28">
        <v>491</v>
      </c>
      <c r="K174" s="28">
        <v>4231.4799999999996</v>
      </c>
      <c r="L174" s="20">
        <f t="shared" si="8"/>
        <v>23661.48</v>
      </c>
      <c r="M174" s="43"/>
      <c r="N174" s="39">
        <v>0</v>
      </c>
      <c r="O174" s="43"/>
      <c r="P174" s="39">
        <v>0</v>
      </c>
      <c r="Q174" s="18">
        <v>1338.12</v>
      </c>
      <c r="R174" s="18">
        <v>4231.4799999999996</v>
      </c>
      <c r="S174" s="28">
        <v>0</v>
      </c>
      <c r="T174" s="28">
        <v>334.54</v>
      </c>
      <c r="U174" s="20">
        <f>SUM(P174:T174)</f>
        <v>5904.1399999999994</v>
      </c>
      <c r="V174" s="21"/>
      <c r="W174" s="26">
        <f>L174-U174</f>
        <v>17757.34</v>
      </c>
      <c r="Y174" s="19">
        <v>750</v>
      </c>
      <c r="Z174" s="18">
        <v>1700</v>
      </c>
      <c r="AA174" s="18">
        <f>(E174+F174)/30*40</f>
        <v>14868</v>
      </c>
      <c r="AB174" s="18">
        <f t="shared" si="9"/>
        <v>7434</v>
      </c>
      <c r="AC174" s="18">
        <f>H174/30*40</f>
        <v>9552</v>
      </c>
      <c r="AD174" s="22">
        <f t="shared" si="10"/>
        <v>4776</v>
      </c>
    </row>
    <row r="175" spans="1:30" ht="12.75" x14ac:dyDescent="0.2">
      <c r="A175" s="42">
        <v>1024844</v>
      </c>
      <c r="B175" s="18" t="s">
        <v>243</v>
      </c>
      <c r="C175" s="28" t="s">
        <v>68</v>
      </c>
      <c r="D175" s="22" t="s">
        <v>667</v>
      </c>
      <c r="E175" s="17">
        <v>18366</v>
      </c>
      <c r="F175" s="39">
        <v>0</v>
      </c>
      <c r="G175" s="39">
        <v>0</v>
      </c>
      <c r="H175" s="18">
        <v>8074</v>
      </c>
      <c r="I175" s="18">
        <v>624</v>
      </c>
      <c r="J175" s="28">
        <v>0</v>
      </c>
      <c r="K175" s="28">
        <v>6970.09</v>
      </c>
      <c r="L175" s="20">
        <f t="shared" si="8"/>
        <v>34034.089999999997</v>
      </c>
      <c r="M175" s="43"/>
      <c r="N175" s="39">
        <v>0</v>
      </c>
      <c r="O175" s="43"/>
      <c r="P175" s="39">
        <v>0</v>
      </c>
      <c r="Q175" s="18">
        <v>2203.92</v>
      </c>
      <c r="R175" s="18">
        <v>6970.09</v>
      </c>
      <c r="S175" s="28">
        <v>0</v>
      </c>
      <c r="T175" s="28">
        <v>550.98</v>
      </c>
      <c r="U175" s="20">
        <f>SUM(P175:T175)</f>
        <v>9724.99</v>
      </c>
      <c r="V175" s="21"/>
      <c r="W175" s="26">
        <f>L175-U175</f>
        <v>24309.1</v>
      </c>
      <c r="Y175" s="19">
        <v>750</v>
      </c>
      <c r="Z175" s="18">
        <v>1700</v>
      </c>
      <c r="AA175" s="18">
        <f>(E175+F175)/30*40</f>
        <v>24488</v>
      </c>
      <c r="AB175" s="18">
        <f t="shared" si="9"/>
        <v>12244</v>
      </c>
      <c r="AC175" s="18">
        <f>H175/30*40</f>
        <v>10765.333333333332</v>
      </c>
      <c r="AD175" s="22">
        <f t="shared" si="10"/>
        <v>5382.6666666666661</v>
      </c>
    </row>
    <row r="176" spans="1:30" ht="12.75" x14ac:dyDescent="0.2">
      <c r="A176" s="42">
        <v>1024845</v>
      </c>
      <c r="B176" s="18" t="s">
        <v>244</v>
      </c>
      <c r="C176" s="28" t="s">
        <v>638</v>
      </c>
      <c r="D176" s="22" t="s">
        <v>667</v>
      </c>
      <c r="E176" s="17">
        <v>12213</v>
      </c>
      <c r="F176" s="39">
        <v>0</v>
      </c>
      <c r="G176" s="39">
        <v>0</v>
      </c>
      <c r="H176" s="18">
        <v>9325</v>
      </c>
      <c r="I176" s="18">
        <v>624</v>
      </c>
      <c r="J176" s="28">
        <v>491</v>
      </c>
      <c r="K176" s="28">
        <v>5375.67</v>
      </c>
      <c r="L176" s="20">
        <f t="shared" si="8"/>
        <v>28028.67</v>
      </c>
      <c r="M176" s="43"/>
      <c r="N176" s="39">
        <v>0</v>
      </c>
      <c r="O176" s="43"/>
      <c r="P176" s="39">
        <v>0</v>
      </c>
      <c r="Q176" s="18">
        <v>1465.56</v>
      </c>
      <c r="R176" s="18">
        <v>5375.67</v>
      </c>
      <c r="S176" s="28">
        <v>0</v>
      </c>
      <c r="T176" s="28">
        <v>366.4</v>
      </c>
      <c r="U176" s="20">
        <f>SUM(P176:T176)</f>
        <v>7207.6299999999992</v>
      </c>
      <c r="V176" s="21"/>
      <c r="W176" s="26">
        <f>L176-U176</f>
        <v>20821.04</v>
      </c>
      <c r="Y176" s="19">
        <v>750</v>
      </c>
      <c r="Z176" s="18">
        <v>1700</v>
      </c>
      <c r="AA176" s="18">
        <f>(E176+F176)/30*40</f>
        <v>16284</v>
      </c>
      <c r="AB176" s="18">
        <f t="shared" si="9"/>
        <v>8142</v>
      </c>
      <c r="AC176" s="18">
        <f>H176/30*40</f>
        <v>12433.333333333332</v>
      </c>
      <c r="AD176" s="22">
        <f t="shared" si="10"/>
        <v>6216.6666666666661</v>
      </c>
    </row>
    <row r="177" spans="1:30" ht="12.75" x14ac:dyDescent="0.2">
      <c r="A177" s="42">
        <v>1024846</v>
      </c>
      <c r="B177" s="18" t="s">
        <v>245</v>
      </c>
      <c r="C177" s="28" t="s">
        <v>649</v>
      </c>
      <c r="D177" s="22" t="s">
        <v>667</v>
      </c>
      <c r="E177" s="17">
        <v>18366</v>
      </c>
      <c r="F177" s="39">
        <v>0</v>
      </c>
      <c r="G177" s="39">
        <v>0</v>
      </c>
      <c r="H177" s="18">
        <v>26683</v>
      </c>
      <c r="I177" s="18">
        <v>624</v>
      </c>
      <c r="J177" s="28">
        <v>0</v>
      </c>
      <c r="K177" s="28">
        <v>15895.439999999999</v>
      </c>
      <c r="L177" s="20">
        <f t="shared" si="8"/>
        <v>61568.44</v>
      </c>
      <c r="M177" s="43"/>
      <c r="N177" s="39">
        <v>0</v>
      </c>
      <c r="O177" s="43"/>
      <c r="P177" s="39">
        <v>0</v>
      </c>
      <c r="Q177" s="18">
        <v>2203.92</v>
      </c>
      <c r="R177" s="18">
        <v>15895.439999999999</v>
      </c>
      <c r="S177" s="28">
        <v>0</v>
      </c>
      <c r="T177" s="28">
        <v>550.98</v>
      </c>
      <c r="U177" s="20">
        <f>SUM(P177:T177)</f>
        <v>18650.34</v>
      </c>
      <c r="V177" s="21"/>
      <c r="W177" s="26">
        <f>L177-U177</f>
        <v>42918.100000000006</v>
      </c>
      <c r="Y177" s="19">
        <v>750</v>
      </c>
      <c r="Z177" s="18">
        <v>1700</v>
      </c>
      <c r="AA177" s="18">
        <f>(E177+F177)/30*40</f>
        <v>24488</v>
      </c>
      <c r="AB177" s="18">
        <f t="shared" si="9"/>
        <v>12244</v>
      </c>
      <c r="AC177" s="18">
        <f>H177/30*40</f>
        <v>35577.333333333328</v>
      </c>
      <c r="AD177" s="22">
        <f t="shared" si="10"/>
        <v>17788.666666666664</v>
      </c>
    </row>
    <row r="178" spans="1:30" ht="12.75" x14ac:dyDescent="0.2">
      <c r="A178" s="42">
        <v>1024847</v>
      </c>
      <c r="B178" s="18" t="s">
        <v>246</v>
      </c>
      <c r="C178" s="28" t="s">
        <v>646</v>
      </c>
      <c r="D178" s="22" t="s">
        <v>667</v>
      </c>
      <c r="E178" s="17">
        <v>12213</v>
      </c>
      <c r="F178" s="39">
        <v>0</v>
      </c>
      <c r="G178" s="39">
        <v>0</v>
      </c>
      <c r="H178" s="18">
        <v>18485</v>
      </c>
      <c r="I178" s="18">
        <v>624</v>
      </c>
      <c r="J178" s="28">
        <v>491</v>
      </c>
      <c r="K178" s="28">
        <v>8930.3700000000008</v>
      </c>
      <c r="L178" s="20">
        <f t="shared" si="8"/>
        <v>40743.370000000003</v>
      </c>
      <c r="M178" s="43"/>
      <c r="N178" s="39">
        <v>0</v>
      </c>
      <c r="O178" s="43"/>
      <c r="P178" s="39">
        <v>0</v>
      </c>
      <c r="Q178" s="18">
        <v>1465.56</v>
      </c>
      <c r="R178" s="18">
        <v>8930.3700000000008</v>
      </c>
      <c r="S178" s="28">
        <v>0</v>
      </c>
      <c r="T178" s="28">
        <v>366.4</v>
      </c>
      <c r="U178" s="20">
        <f>SUM(P178:T178)</f>
        <v>10762.33</v>
      </c>
      <c r="V178" s="21"/>
      <c r="W178" s="26">
        <f>L178-U178</f>
        <v>29981.040000000001</v>
      </c>
      <c r="Y178" s="19">
        <v>750</v>
      </c>
      <c r="Z178" s="18">
        <v>1700</v>
      </c>
      <c r="AA178" s="18">
        <f>(E178+F178)/30*40</f>
        <v>16284</v>
      </c>
      <c r="AB178" s="18">
        <f t="shared" si="9"/>
        <v>8142</v>
      </c>
      <c r="AC178" s="18">
        <f>H178/30*40</f>
        <v>24646.666666666664</v>
      </c>
      <c r="AD178" s="22">
        <f t="shared" si="10"/>
        <v>12323.333333333332</v>
      </c>
    </row>
    <row r="179" spans="1:30" ht="12.75" x14ac:dyDescent="0.2">
      <c r="A179" s="42">
        <v>1024854</v>
      </c>
      <c r="B179" s="18" t="s">
        <v>247</v>
      </c>
      <c r="C179" s="28" t="s">
        <v>69</v>
      </c>
      <c r="D179" s="22" t="s">
        <v>667</v>
      </c>
      <c r="E179" s="17">
        <v>15750</v>
      </c>
      <c r="F179" s="39">
        <v>0</v>
      </c>
      <c r="G179" s="39">
        <v>0</v>
      </c>
      <c r="H179" s="18">
        <v>7256</v>
      </c>
      <c r="I179" s="18">
        <v>624</v>
      </c>
      <c r="J179" s="28">
        <v>0</v>
      </c>
      <c r="K179" s="28">
        <v>5751.37</v>
      </c>
      <c r="L179" s="20">
        <f t="shared" si="8"/>
        <v>29381.37</v>
      </c>
      <c r="M179" s="43"/>
      <c r="N179" s="39">
        <v>0</v>
      </c>
      <c r="O179" s="43"/>
      <c r="P179" s="39">
        <v>0</v>
      </c>
      <c r="Q179" s="18">
        <v>1890</v>
      </c>
      <c r="R179" s="18">
        <v>5751.37</v>
      </c>
      <c r="S179" s="28">
        <v>0</v>
      </c>
      <c r="T179" s="28">
        <v>472.5</v>
      </c>
      <c r="U179" s="20">
        <f>SUM(P179:T179)</f>
        <v>8113.87</v>
      </c>
      <c r="V179" s="21"/>
      <c r="W179" s="26">
        <f>L179-U179</f>
        <v>21267.5</v>
      </c>
      <c r="Y179" s="19">
        <v>750</v>
      </c>
      <c r="Z179" s="18">
        <v>1700</v>
      </c>
      <c r="AA179" s="18">
        <f>(E179+F179)/30*40</f>
        <v>21000</v>
      </c>
      <c r="AB179" s="18">
        <f t="shared" si="9"/>
        <v>10500</v>
      </c>
      <c r="AC179" s="18">
        <f>H179/30*40</f>
        <v>9674.6666666666679</v>
      </c>
      <c r="AD179" s="22">
        <f t="shared" si="10"/>
        <v>4837.3333333333339</v>
      </c>
    </row>
    <row r="180" spans="1:30" ht="12.75" x14ac:dyDescent="0.2">
      <c r="A180" s="42">
        <v>1024872</v>
      </c>
      <c r="B180" s="18" t="s">
        <v>248</v>
      </c>
      <c r="C180" s="28" t="s">
        <v>639</v>
      </c>
      <c r="D180" s="22" t="s">
        <v>667</v>
      </c>
      <c r="E180" s="17">
        <v>24113</v>
      </c>
      <c r="F180" s="39">
        <v>0</v>
      </c>
      <c r="G180" s="39">
        <v>0</v>
      </c>
      <c r="H180" s="18">
        <v>14050</v>
      </c>
      <c r="I180" s="18">
        <v>624</v>
      </c>
      <c r="J180" s="28">
        <v>0</v>
      </c>
      <c r="K180" s="28">
        <v>12425.650000000001</v>
      </c>
      <c r="L180" s="20">
        <f t="shared" si="8"/>
        <v>51212.65</v>
      </c>
      <c r="M180" s="43"/>
      <c r="N180" s="39">
        <v>0</v>
      </c>
      <c r="O180" s="43"/>
      <c r="P180" s="39">
        <v>0</v>
      </c>
      <c r="Q180" s="18">
        <v>2893.56</v>
      </c>
      <c r="R180" s="18">
        <v>12425.650000000001</v>
      </c>
      <c r="S180" s="28">
        <v>0</v>
      </c>
      <c r="T180" s="28">
        <v>723.4</v>
      </c>
      <c r="U180" s="20">
        <f>SUM(P180:T180)</f>
        <v>16042.61</v>
      </c>
      <c r="V180" s="21"/>
      <c r="W180" s="26">
        <f>L180-U180</f>
        <v>35170.04</v>
      </c>
      <c r="Y180" s="19">
        <v>0</v>
      </c>
      <c r="Z180" s="18">
        <v>1700</v>
      </c>
      <c r="AA180" s="18">
        <f>(E180+F180)/30*40</f>
        <v>32150.666666666664</v>
      </c>
      <c r="AB180" s="18">
        <f t="shared" si="9"/>
        <v>16075.333333333332</v>
      </c>
      <c r="AC180" s="18">
        <f>H180/30*40</f>
        <v>18733.333333333332</v>
      </c>
      <c r="AD180" s="22">
        <f t="shared" si="10"/>
        <v>9366.6666666666661</v>
      </c>
    </row>
    <row r="181" spans="1:30" ht="12.75" x14ac:dyDescent="0.2">
      <c r="A181" s="42">
        <v>1024875</v>
      </c>
      <c r="B181" s="18" t="s">
        <v>249</v>
      </c>
      <c r="C181" s="28" t="s">
        <v>657</v>
      </c>
      <c r="D181" s="22" t="s">
        <v>667</v>
      </c>
      <c r="E181" s="17">
        <v>7868</v>
      </c>
      <c r="F181" s="39">
        <v>0</v>
      </c>
      <c r="G181" s="39">
        <v>0</v>
      </c>
      <c r="H181" s="18">
        <v>11057.04</v>
      </c>
      <c r="I181" s="18">
        <v>624</v>
      </c>
      <c r="J181" s="28">
        <v>491</v>
      </c>
      <c r="K181" s="28">
        <v>4438.18</v>
      </c>
      <c r="L181" s="20">
        <f t="shared" si="8"/>
        <v>24478.22</v>
      </c>
      <c r="M181" s="43"/>
      <c r="N181" s="39">
        <v>0</v>
      </c>
      <c r="O181" s="43"/>
      <c r="P181" s="39">
        <v>0</v>
      </c>
      <c r="Q181" s="18">
        <v>944.16</v>
      </c>
      <c r="R181" s="18">
        <v>4438.18</v>
      </c>
      <c r="S181" s="28">
        <v>0</v>
      </c>
      <c r="T181" s="28">
        <v>236.04</v>
      </c>
      <c r="U181" s="20">
        <f>SUM(P181:T181)</f>
        <v>5618.38</v>
      </c>
      <c r="V181" s="21"/>
      <c r="W181" s="26">
        <f>L181-U181</f>
        <v>18859.84</v>
      </c>
      <c r="Y181" s="19">
        <v>750</v>
      </c>
      <c r="Z181" s="18">
        <v>1700</v>
      </c>
      <c r="AA181" s="18">
        <f>(E181+F181)/30*40</f>
        <v>10490.666666666666</v>
      </c>
      <c r="AB181" s="18">
        <f t="shared" si="9"/>
        <v>5245.333333333333</v>
      </c>
      <c r="AC181" s="18">
        <f>H181/30*40</f>
        <v>14742.720000000001</v>
      </c>
      <c r="AD181" s="22">
        <f t="shared" si="10"/>
        <v>7371.3600000000006</v>
      </c>
    </row>
    <row r="182" spans="1:30" ht="12.75" x14ac:dyDescent="0.2">
      <c r="A182" s="42">
        <v>1024876</v>
      </c>
      <c r="B182" s="18" t="s">
        <v>250</v>
      </c>
      <c r="C182" s="28" t="s">
        <v>639</v>
      </c>
      <c r="D182" s="22" t="s">
        <v>667</v>
      </c>
      <c r="E182" s="17">
        <v>24113</v>
      </c>
      <c r="F182" s="39">
        <v>0</v>
      </c>
      <c r="G182" s="39">
        <v>0</v>
      </c>
      <c r="H182" s="18">
        <v>10887</v>
      </c>
      <c r="I182" s="18">
        <v>624</v>
      </c>
      <c r="J182" s="28">
        <v>0</v>
      </c>
      <c r="K182" s="28">
        <v>10876.35</v>
      </c>
      <c r="L182" s="20">
        <f t="shared" si="8"/>
        <v>46500.35</v>
      </c>
      <c r="M182" s="43"/>
      <c r="N182" s="39">
        <v>0</v>
      </c>
      <c r="O182" s="43"/>
      <c r="P182" s="39">
        <v>0</v>
      </c>
      <c r="Q182" s="18">
        <v>2893.56</v>
      </c>
      <c r="R182" s="18">
        <v>10876.35</v>
      </c>
      <c r="S182" s="28">
        <v>0</v>
      </c>
      <c r="T182" s="28">
        <v>723.4</v>
      </c>
      <c r="U182" s="20">
        <f>SUM(P182:T182)</f>
        <v>14493.31</v>
      </c>
      <c r="V182" s="21"/>
      <c r="W182" s="26">
        <f>L182-U182</f>
        <v>32007.040000000001</v>
      </c>
      <c r="Y182" s="19">
        <v>0</v>
      </c>
      <c r="Z182" s="18">
        <v>1700</v>
      </c>
      <c r="AA182" s="18">
        <f>(E182+F182)/30*40</f>
        <v>32150.666666666664</v>
      </c>
      <c r="AB182" s="18">
        <f t="shared" si="9"/>
        <v>16075.333333333332</v>
      </c>
      <c r="AC182" s="18">
        <f>H182/30*40</f>
        <v>14516</v>
      </c>
      <c r="AD182" s="22">
        <f t="shared" si="10"/>
        <v>7258</v>
      </c>
    </row>
    <row r="183" spans="1:30" ht="12.75" x14ac:dyDescent="0.2">
      <c r="A183" s="42">
        <v>1026511</v>
      </c>
      <c r="B183" s="18" t="s">
        <v>251</v>
      </c>
      <c r="C183" s="28" t="s">
        <v>638</v>
      </c>
      <c r="D183" s="22" t="s">
        <v>667</v>
      </c>
      <c r="E183" s="17">
        <v>12213</v>
      </c>
      <c r="F183" s="39">
        <v>0</v>
      </c>
      <c r="G183" s="39">
        <v>0</v>
      </c>
      <c r="H183" s="18">
        <v>17787</v>
      </c>
      <c r="I183" s="18">
        <v>624</v>
      </c>
      <c r="J183" s="28">
        <v>491</v>
      </c>
      <c r="K183" s="28">
        <v>8581.36</v>
      </c>
      <c r="L183" s="20">
        <f t="shared" si="8"/>
        <v>39696.36</v>
      </c>
      <c r="M183" s="43"/>
      <c r="N183" s="39">
        <v>0</v>
      </c>
      <c r="O183" s="43"/>
      <c r="P183" s="39">
        <v>0</v>
      </c>
      <c r="Q183" s="18">
        <v>1465.56</v>
      </c>
      <c r="R183" s="18">
        <v>8581.36</v>
      </c>
      <c r="S183" s="28">
        <v>0</v>
      </c>
      <c r="T183" s="28">
        <v>366.4</v>
      </c>
      <c r="U183" s="20">
        <f>SUM(P183:T183)</f>
        <v>10413.32</v>
      </c>
      <c r="V183" s="21"/>
      <c r="W183" s="26">
        <f>L183-U183</f>
        <v>29283.040000000001</v>
      </c>
      <c r="Y183" s="19">
        <v>750</v>
      </c>
      <c r="Z183" s="18">
        <v>1700</v>
      </c>
      <c r="AA183" s="18">
        <f>(E183+F183)/30*40</f>
        <v>16284</v>
      </c>
      <c r="AB183" s="18">
        <f t="shared" si="9"/>
        <v>8142</v>
      </c>
      <c r="AC183" s="18">
        <f>H183/30*40</f>
        <v>23716</v>
      </c>
      <c r="AD183" s="22">
        <f t="shared" si="10"/>
        <v>11858</v>
      </c>
    </row>
    <row r="184" spans="1:30" ht="12.75" x14ac:dyDescent="0.2">
      <c r="A184" s="42">
        <v>1026648</v>
      </c>
      <c r="B184" s="18" t="s">
        <v>252</v>
      </c>
      <c r="C184" s="28" t="s">
        <v>639</v>
      </c>
      <c r="D184" s="22" t="s">
        <v>667</v>
      </c>
      <c r="E184" s="17">
        <v>24113</v>
      </c>
      <c r="F184" s="39">
        <v>0</v>
      </c>
      <c r="G184" s="39">
        <v>0</v>
      </c>
      <c r="H184" s="18">
        <v>17504</v>
      </c>
      <c r="I184" s="18">
        <v>624</v>
      </c>
      <c r="J184" s="28">
        <v>0</v>
      </c>
      <c r="K184" s="28">
        <v>14152.650000000001</v>
      </c>
      <c r="L184" s="20">
        <f t="shared" si="8"/>
        <v>56393.65</v>
      </c>
      <c r="M184" s="43"/>
      <c r="N184" s="39">
        <v>0</v>
      </c>
      <c r="O184" s="43"/>
      <c r="P184" s="39">
        <v>0</v>
      </c>
      <c r="Q184" s="18">
        <v>2893.56</v>
      </c>
      <c r="R184" s="18">
        <v>14152.650000000001</v>
      </c>
      <c r="S184" s="28">
        <v>0</v>
      </c>
      <c r="T184" s="28">
        <v>723.4</v>
      </c>
      <c r="U184" s="20">
        <f>SUM(P184:T184)</f>
        <v>17769.610000000004</v>
      </c>
      <c r="V184" s="21"/>
      <c r="W184" s="26">
        <f>L184-U184</f>
        <v>38624.039999999994</v>
      </c>
      <c r="Y184" s="19">
        <v>0</v>
      </c>
      <c r="Z184" s="18">
        <v>1700</v>
      </c>
      <c r="AA184" s="18">
        <f>(E184+F184)/30*40</f>
        <v>32150.666666666664</v>
      </c>
      <c r="AB184" s="18">
        <f t="shared" si="9"/>
        <v>16075.333333333332</v>
      </c>
      <c r="AC184" s="18">
        <f>H184/30*40</f>
        <v>23338.666666666668</v>
      </c>
      <c r="AD184" s="22">
        <f t="shared" si="10"/>
        <v>11669.333333333334</v>
      </c>
    </row>
    <row r="185" spans="1:30" ht="12.75" x14ac:dyDescent="0.2">
      <c r="A185" s="42">
        <v>1026889</v>
      </c>
      <c r="B185" s="18" t="s">
        <v>12</v>
      </c>
      <c r="C185" s="28" t="s">
        <v>68</v>
      </c>
      <c r="D185" s="22" t="s">
        <v>667</v>
      </c>
      <c r="E185" s="17">
        <v>18366</v>
      </c>
      <c r="F185" s="39">
        <v>0</v>
      </c>
      <c r="G185" s="39">
        <v>0</v>
      </c>
      <c r="H185" s="18">
        <v>17655</v>
      </c>
      <c r="I185" s="18">
        <v>624</v>
      </c>
      <c r="J185" s="28">
        <v>0</v>
      </c>
      <c r="K185" s="28">
        <v>11381.44</v>
      </c>
      <c r="L185" s="20">
        <f t="shared" si="8"/>
        <v>48026.44</v>
      </c>
      <c r="M185" s="43"/>
      <c r="N185" s="39">
        <v>0</v>
      </c>
      <c r="O185" s="43"/>
      <c r="P185" s="39">
        <v>0</v>
      </c>
      <c r="Q185" s="18">
        <v>2203.92</v>
      </c>
      <c r="R185" s="18">
        <v>11381.44</v>
      </c>
      <c r="S185" s="28">
        <v>0</v>
      </c>
      <c r="T185" s="28">
        <v>550.98</v>
      </c>
      <c r="U185" s="20">
        <f>SUM(P185:T185)</f>
        <v>14136.34</v>
      </c>
      <c r="V185" s="21"/>
      <c r="W185" s="26">
        <f>L185-U185</f>
        <v>33890.100000000006</v>
      </c>
      <c r="Y185" s="19">
        <v>750</v>
      </c>
      <c r="Z185" s="18">
        <v>1700</v>
      </c>
      <c r="AA185" s="18">
        <f>(E185+F185)/30*40</f>
        <v>24488</v>
      </c>
      <c r="AB185" s="18">
        <f t="shared" si="9"/>
        <v>12244</v>
      </c>
      <c r="AC185" s="18">
        <f>H185/30*40</f>
        <v>23540</v>
      </c>
      <c r="AD185" s="22">
        <f t="shared" si="10"/>
        <v>11770</v>
      </c>
    </row>
    <row r="186" spans="1:30" ht="12.75" x14ac:dyDescent="0.2">
      <c r="A186" s="42">
        <v>1026891</v>
      </c>
      <c r="B186" s="18" t="s">
        <v>253</v>
      </c>
      <c r="C186" s="28" t="s">
        <v>771</v>
      </c>
      <c r="D186" s="22" t="s">
        <v>667</v>
      </c>
      <c r="E186" s="17">
        <v>6480</v>
      </c>
      <c r="F186" s="39">
        <v>0</v>
      </c>
      <c r="G186" s="39">
        <v>0</v>
      </c>
      <c r="H186" s="18">
        <v>1747</v>
      </c>
      <c r="I186" s="18">
        <v>624</v>
      </c>
      <c r="J186" s="28">
        <v>491</v>
      </c>
      <c r="K186" s="28">
        <v>1774.7</v>
      </c>
      <c r="L186" s="20">
        <f t="shared" si="8"/>
        <v>11116.7</v>
      </c>
      <c r="M186" s="43"/>
      <c r="N186" s="39">
        <v>600</v>
      </c>
      <c r="O186" s="43"/>
      <c r="P186" s="39">
        <v>600</v>
      </c>
      <c r="Q186" s="18">
        <v>777.6</v>
      </c>
      <c r="R186" s="18">
        <v>1774.7</v>
      </c>
      <c r="S186" s="28">
        <v>194.4</v>
      </c>
      <c r="T186" s="28">
        <v>194.4</v>
      </c>
      <c r="U186" s="20">
        <f>SUM(P186:T186)</f>
        <v>3541.1000000000004</v>
      </c>
      <c r="V186" s="21"/>
      <c r="W186" s="26">
        <f>L186-U186</f>
        <v>7575.6</v>
      </c>
      <c r="Y186" s="19">
        <v>750</v>
      </c>
      <c r="Z186" s="18">
        <v>1700</v>
      </c>
      <c r="AA186" s="18">
        <f>(E186+F186)/30*40</f>
        <v>8640</v>
      </c>
      <c r="AB186" s="18">
        <f t="shared" si="9"/>
        <v>4320</v>
      </c>
      <c r="AC186" s="18">
        <f>H186/30*40</f>
        <v>2329.3333333333335</v>
      </c>
      <c r="AD186" s="22">
        <f t="shared" si="10"/>
        <v>1164.6666666666667</v>
      </c>
    </row>
    <row r="187" spans="1:30" ht="12.75" x14ac:dyDescent="0.2">
      <c r="A187" s="42">
        <v>1026901</v>
      </c>
      <c r="B187" s="18" t="s">
        <v>254</v>
      </c>
      <c r="C187" s="28" t="s">
        <v>648</v>
      </c>
      <c r="D187" s="22" t="s">
        <v>667</v>
      </c>
      <c r="E187" s="17">
        <v>6480</v>
      </c>
      <c r="F187" s="39">
        <v>0</v>
      </c>
      <c r="G187" s="39">
        <v>0</v>
      </c>
      <c r="H187" s="18">
        <v>1747</v>
      </c>
      <c r="I187" s="18">
        <v>624</v>
      </c>
      <c r="J187" s="28">
        <v>491</v>
      </c>
      <c r="K187" s="28">
        <v>1774.7</v>
      </c>
      <c r="L187" s="20">
        <f t="shared" si="8"/>
        <v>11116.7</v>
      </c>
      <c r="M187" s="43"/>
      <c r="N187" s="39">
        <v>600</v>
      </c>
      <c r="O187" s="43"/>
      <c r="P187" s="39">
        <v>600</v>
      </c>
      <c r="Q187" s="18">
        <v>777.6</v>
      </c>
      <c r="R187" s="18">
        <v>1774.7</v>
      </c>
      <c r="S187" s="28">
        <v>194.4</v>
      </c>
      <c r="T187" s="28">
        <v>194.4</v>
      </c>
      <c r="U187" s="20">
        <f>SUM(P187:T187)</f>
        <v>3541.1000000000004</v>
      </c>
      <c r="V187" s="21"/>
      <c r="W187" s="26">
        <f>L187-U187</f>
        <v>7575.6</v>
      </c>
      <c r="Y187" s="19">
        <v>750</v>
      </c>
      <c r="Z187" s="18">
        <v>1700</v>
      </c>
      <c r="AA187" s="18">
        <f>(E187+F187)/30*40</f>
        <v>8640</v>
      </c>
      <c r="AB187" s="18">
        <f t="shared" si="9"/>
        <v>4320</v>
      </c>
      <c r="AC187" s="18">
        <f>H187/30*40</f>
        <v>2329.3333333333335</v>
      </c>
      <c r="AD187" s="22">
        <f t="shared" si="10"/>
        <v>1164.6666666666667</v>
      </c>
    </row>
    <row r="188" spans="1:30" ht="12.75" x14ac:dyDescent="0.2">
      <c r="A188" s="42">
        <v>1026919</v>
      </c>
      <c r="B188" s="18" t="s">
        <v>255</v>
      </c>
      <c r="C188" s="28" t="s">
        <v>640</v>
      </c>
      <c r="D188" s="22" t="s">
        <v>667</v>
      </c>
      <c r="E188" s="17">
        <v>15750</v>
      </c>
      <c r="F188" s="39">
        <v>0</v>
      </c>
      <c r="G188" s="39">
        <v>0</v>
      </c>
      <c r="H188" s="18">
        <v>22275</v>
      </c>
      <c r="I188" s="18">
        <v>624</v>
      </c>
      <c r="J188" s="28">
        <v>0</v>
      </c>
      <c r="K188" s="28">
        <v>12383.439999999999</v>
      </c>
      <c r="L188" s="20">
        <f t="shared" si="8"/>
        <v>51032.44</v>
      </c>
      <c r="M188" s="43"/>
      <c r="N188" s="39">
        <v>0</v>
      </c>
      <c r="O188" s="43"/>
      <c r="P188" s="39">
        <v>0</v>
      </c>
      <c r="Q188" s="18">
        <v>1890</v>
      </c>
      <c r="R188" s="18">
        <v>12383.439999999999</v>
      </c>
      <c r="S188" s="28">
        <v>0</v>
      </c>
      <c r="T188" s="28">
        <v>472.5</v>
      </c>
      <c r="U188" s="20">
        <f>SUM(P188:T188)</f>
        <v>14745.939999999999</v>
      </c>
      <c r="V188" s="21"/>
      <c r="W188" s="26">
        <f>L188-U188</f>
        <v>36286.5</v>
      </c>
      <c r="Y188" s="19">
        <v>750</v>
      </c>
      <c r="Z188" s="18">
        <v>1700</v>
      </c>
      <c r="AA188" s="18">
        <f>(E188+F188)/30*40</f>
        <v>21000</v>
      </c>
      <c r="AB188" s="18">
        <f t="shared" si="9"/>
        <v>10500</v>
      </c>
      <c r="AC188" s="18">
        <f>H188/30*40</f>
        <v>29700</v>
      </c>
      <c r="AD188" s="22">
        <f t="shared" si="10"/>
        <v>14850</v>
      </c>
    </row>
    <row r="189" spans="1:30" ht="12.75" x14ac:dyDescent="0.2">
      <c r="A189" s="42">
        <v>1026920</v>
      </c>
      <c r="B189" s="18" t="s">
        <v>256</v>
      </c>
      <c r="C189" s="28" t="s">
        <v>638</v>
      </c>
      <c r="D189" s="22" t="s">
        <v>667</v>
      </c>
      <c r="E189" s="17">
        <v>12213</v>
      </c>
      <c r="F189" s="39">
        <v>0</v>
      </c>
      <c r="G189" s="39">
        <v>0</v>
      </c>
      <c r="H189" s="18">
        <v>19587</v>
      </c>
      <c r="I189" s="18">
        <v>624</v>
      </c>
      <c r="J189" s="28">
        <v>491</v>
      </c>
      <c r="K189" s="28">
        <v>9481.36</v>
      </c>
      <c r="L189" s="20">
        <f t="shared" si="8"/>
        <v>42396.36</v>
      </c>
      <c r="M189" s="43"/>
      <c r="N189" s="39">
        <v>0</v>
      </c>
      <c r="O189" s="43"/>
      <c r="P189" s="39">
        <v>0</v>
      </c>
      <c r="Q189" s="18">
        <v>1465.56</v>
      </c>
      <c r="R189" s="18">
        <v>9481.36</v>
      </c>
      <c r="S189" s="28">
        <v>0</v>
      </c>
      <c r="T189" s="28">
        <v>366.4</v>
      </c>
      <c r="U189" s="20">
        <f>SUM(P189:T189)</f>
        <v>11313.32</v>
      </c>
      <c r="V189" s="21"/>
      <c r="W189" s="26">
        <f>L189-U189</f>
        <v>31083.040000000001</v>
      </c>
      <c r="Y189" s="19">
        <v>750</v>
      </c>
      <c r="Z189" s="18">
        <v>1700</v>
      </c>
      <c r="AA189" s="18">
        <f>(E189+F189)/30*40</f>
        <v>16284</v>
      </c>
      <c r="AB189" s="18">
        <f t="shared" si="9"/>
        <v>8142</v>
      </c>
      <c r="AC189" s="18">
        <f>H189/30*40</f>
        <v>26116</v>
      </c>
      <c r="AD189" s="22">
        <f t="shared" si="10"/>
        <v>13058</v>
      </c>
    </row>
    <row r="190" spans="1:30" ht="12.75" x14ac:dyDescent="0.2">
      <c r="A190" s="42">
        <v>1026921</v>
      </c>
      <c r="B190" s="18" t="s">
        <v>257</v>
      </c>
      <c r="C190" s="28" t="s">
        <v>639</v>
      </c>
      <c r="D190" s="22" t="s">
        <v>667</v>
      </c>
      <c r="E190" s="17">
        <v>24113</v>
      </c>
      <c r="F190" s="39">
        <v>0</v>
      </c>
      <c r="G190" s="39">
        <v>0</v>
      </c>
      <c r="H190" s="18">
        <v>27613</v>
      </c>
      <c r="I190" s="18">
        <v>624</v>
      </c>
      <c r="J190" s="28">
        <v>0</v>
      </c>
      <c r="K190" s="28">
        <v>19207.150000000001</v>
      </c>
      <c r="L190" s="20">
        <f t="shared" si="8"/>
        <v>71557.149999999994</v>
      </c>
      <c r="M190" s="43"/>
      <c r="N190" s="39">
        <v>0</v>
      </c>
      <c r="O190" s="43"/>
      <c r="P190" s="39">
        <v>0</v>
      </c>
      <c r="Q190" s="18">
        <v>1929.04</v>
      </c>
      <c r="R190" s="18">
        <v>19207.150000000001</v>
      </c>
      <c r="S190" s="28">
        <v>0</v>
      </c>
      <c r="T190" s="28">
        <v>723.4</v>
      </c>
      <c r="U190" s="20">
        <f>SUM(P190:T190)</f>
        <v>21859.590000000004</v>
      </c>
      <c r="V190" s="21"/>
      <c r="W190" s="26">
        <f>L190-U190</f>
        <v>49697.55999999999</v>
      </c>
      <c r="Y190" s="19">
        <v>0</v>
      </c>
      <c r="Z190" s="18">
        <v>1700</v>
      </c>
      <c r="AA190" s="18">
        <f>(E190+F190)/30*40</f>
        <v>32150.666666666664</v>
      </c>
      <c r="AB190" s="18">
        <f t="shared" si="9"/>
        <v>16075.333333333332</v>
      </c>
      <c r="AC190" s="18">
        <f>H190/30*40</f>
        <v>36817.333333333328</v>
      </c>
      <c r="AD190" s="22">
        <f t="shared" si="10"/>
        <v>18408.666666666664</v>
      </c>
    </row>
    <row r="191" spans="1:30" ht="12.75" x14ac:dyDescent="0.2">
      <c r="A191" s="42">
        <v>1026923</v>
      </c>
      <c r="B191" s="18" t="s">
        <v>258</v>
      </c>
      <c r="C191" s="28" t="s">
        <v>777</v>
      </c>
      <c r="D191" s="22" t="s">
        <v>667</v>
      </c>
      <c r="E191" s="17">
        <v>11151</v>
      </c>
      <c r="F191" s="39">
        <v>0</v>
      </c>
      <c r="G191" s="39">
        <v>0</v>
      </c>
      <c r="H191" s="18">
        <v>10000</v>
      </c>
      <c r="I191" s="18">
        <v>624</v>
      </c>
      <c r="J191" s="28">
        <v>491</v>
      </c>
      <c r="K191" s="28">
        <v>5236.82</v>
      </c>
      <c r="L191" s="20">
        <f t="shared" si="8"/>
        <v>27502.82</v>
      </c>
      <c r="M191" s="43"/>
      <c r="N191" s="39">
        <v>0</v>
      </c>
      <c r="O191" s="43"/>
      <c r="P191" s="39">
        <v>0</v>
      </c>
      <c r="Q191" s="18">
        <v>1338.12</v>
      </c>
      <c r="R191" s="18">
        <v>5236.82</v>
      </c>
      <c r="S191" s="28">
        <v>0</v>
      </c>
      <c r="T191" s="28">
        <v>334.54</v>
      </c>
      <c r="U191" s="20">
        <f>SUM(P191:T191)</f>
        <v>6909.48</v>
      </c>
      <c r="V191" s="21"/>
      <c r="W191" s="26">
        <f>L191-U191</f>
        <v>20593.34</v>
      </c>
      <c r="Y191" s="19">
        <v>750</v>
      </c>
      <c r="Z191" s="18">
        <v>1700</v>
      </c>
      <c r="AA191" s="18">
        <f>(E191+F191)/30*40</f>
        <v>14868</v>
      </c>
      <c r="AB191" s="18">
        <f t="shared" si="9"/>
        <v>7434</v>
      </c>
      <c r="AC191" s="18">
        <f>H191/30*40</f>
        <v>13333.333333333332</v>
      </c>
      <c r="AD191" s="22">
        <f t="shared" si="10"/>
        <v>6666.6666666666661</v>
      </c>
    </row>
    <row r="192" spans="1:30" ht="12.75" x14ac:dyDescent="0.2">
      <c r="A192" s="42">
        <v>1026930</v>
      </c>
      <c r="B192" s="18" t="s">
        <v>259</v>
      </c>
      <c r="C192" s="28" t="s">
        <v>777</v>
      </c>
      <c r="D192" s="22" t="s">
        <v>667</v>
      </c>
      <c r="E192" s="17">
        <v>11151</v>
      </c>
      <c r="F192" s="39">
        <v>0</v>
      </c>
      <c r="G192" s="39">
        <v>0</v>
      </c>
      <c r="H192" s="18">
        <v>8380</v>
      </c>
      <c r="I192" s="18">
        <v>624</v>
      </c>
      <c r="J192" s="28">
        <v>491</v>
      </c>
      <c r="K192" s="28">
        <v>4655.58</v>
      </c>
      <c r="L192" s="20">
        <f t="shared" si="8"/>
        <v>25301.58</v>
      </c>
      <c r="M192" s="43"/>
      <c r="N192" s="39">
        <v>0</v>
      </c>
      <c r="O192" s="43"/>
      <c r="P192" s="39">
        <v>0</v>
      </c>
      <c r="Q192" s="18">
        <v>1338.12</v>
      </c>
      <c r="R192" s="18">
        <v>4655.58</v>
      </c>
      <c r="S192" s="28">
        <v>0</v>
      </c>
      <c r="T192" s="28">
        <v>334.54</v>
      </c>
      <c r="U192" s="20">
        <f>SUM(P192:T192)</f>
        <v>6328.24</v>
      </c>
      <c r="V192" s="21"/>
      <c r="W192" s="26">
        <f>L192-U192</f>
        <v>18973.340000000004</v>
      </c>
      <c r="Y192" s="19">
        <v>750</v>
      </c>
      <c r="Z192" s="18">
        <v>1700</v>
      </c>
      <c r="AA192" s="18">
        <f>(E192+F192)/30*40</f>
        <v>14868</v>
      </c>
      <c r="AB192" s="18">
        <f t="shared" si="9"/>
        <v>7434</v>
      </c>
      <c r="AC192" s="18">
        <f>H192/30*40</f>
        <v>11173.333333333332</v>
      </c>
      <c r="AD192" s="22">
        <f t="shared" si="10"/>
        <v>5586.6666666666661</v>
      </c>
    </row>
    <row r="193" spans="1:30" ht="12.75" x14ac:dyDescent="0.2">
      <c r="A193" s="42">
        <v>1026933</v>
      </c>
      <c r="B193" s="18" t="s">
        <v>260</v>
      </c>
      <c r="C193" s="28" t="s">
        <v>640</v>
      </c>
      <c r="D193" s="22" t="s">
        <v>667</v>
      </c>
      <c r="E193" s="17">
        <v>15750</v>
      </c>
      <c r="F193" s="39">
        <v>0</v>
      </c>
      <c r="G193" s="39">
        <v>0</v>
      </c>
      <c r="H193" s="18">
        <v>9900</v>
      </c>
      <c r="I193" s="18">
        <v>624</v>
      </c>
      <c r="J193" s="28">
        <v>0</v>
      </c>
      <c r="K193" s="28">
        <v>6700</v>
      </c>
      <c r="L193" s="20">
        <f t="shared" si="8"/>
        <v>32974</v>
      </c>
      <c r="M193" s="43"/>
      <c r="N193" s="39">
        <v>0</v>
      </c>
      <c r="O193" s="43"/>
      <c r="P193" s="39">
        <v>0</v>
      </c>
      <c r="Q193" s="18">
        <v>1890</v>
      </c>
      <c r="R193" s="18">
        <v>6700</v>
      </c>
      <c r="S193" s="28">
        <v>0</v>
      </c>
      <c r="T193" s="28">
        <v>472.5</v>
      </c>
      <c r="U193" s="20">
        <f>SUM(P193:T193)</f>
        <v>9062.5</v>
      </c>
      <c r="V193" s="21"/>
      <c r="W193" s="26">
        <f>L193-U193</f>
        <v>23911.5</v>
      </c>
      <c r="Y193" s="19">
        <v>750</v>
      </c>
      <c r="Z193" s="18">
        <v>1700</v>
      </c>
      <c r="AA193" s="18">
        <f>(E193+F193)/30*40</f>
        <v>21000</v>
      </c>
      <c r="AB193" s="18">
        <f t="shared" si="9"/>
        <v>10500</v>
      </c>
      <c r="AC193" s="18">
        <f>H193/30*40</f>
        <v>13200</v>
      </c>
      <c r="AD193" s="22">
        <f t="shared" si="10"/>
        <v>6600</v>
      </c>
    </row>
    <row r="194" spans="1:30" ht="12.75" x14ac:dyDescent="0.2">
      <c r="A194" s="42">
        <v>1029898</v>
      </c>
      <c r="B194" s="18" t="s">
        <v>261</v>
      </c>
      <c r="C194" s="28" t="s">
        <v>649</v>
      </c>
      <c r="D194" s="22" t="s">
        <v>667</v>
      </c>
      <c r="E194" s="17">
        <v>18366</v>
      </c>
      <c r="F194" s="39">
        <v>0</v>
      </c>
      <c r="G194" s="39">
        <v>0</v>
      </c>
      <c r="H194" s="18">
        <v>17392</v>
      </c>
      <c r="I194" s="18">
        <v>624</v>
      </c>
      <c r="J194" s="28">
        <v>0</v>
      </c>
      <c r="K194" s="28">
        <v>11249.94</v>
      </c>
      <c r="L194" s="20">
        <f t="shared" si="8"/>
        <v>47631.94</v>
      </c>
      <c r="M194" s="43"/>
      <c r="N194" s="39">
        <v>0</v>
      </c>
      <c r="O194" s="43"/>
      <c r="P194" s="39">
        <v>0</v>
      </c>
      <c r="Q194" s="18">
        <v>2203.92</v>
      </c>
      <c r="R194" s="18">
        <v>11249.94</v>
      </c>
      <c r="S194" s="28">
        <v>0</v>
      </c>
      <c r="T194" s="28">
        <v>550.98</v>
      </c>
      <c r="U194" s="20">
        <f>SUM(P194:T194)</f>
        <v>14004.84</v>
      </c>
      <c r="V194" s="21"/>
      <c r="W194" s="26">
        <f>L194-U194</f>
        <v>33627.100000000006</v>
      </c>
      <c r="Y194" s="19">
        <v>750</v>
      </c>
      <c r="Z194" s="18">
        <v>1700</v>
      </c>
      <c r="AA194" s="18">
        <f>(E194+F194)/30*40</f>
        <v>24488</v>
      </c>
      <c r="AB194" s="18">
        <f t="shared" si="9"/>
        <v>12244</v>
      </c>
      <c r="AC194" s="18">
        <f>H194/30*40</f>
        <v>23189.333333333336</v>
      </c>
      <c r="AD194" s="22">
        <f t="shared" si="10"/>
        <v>11594.666666666668</v>
      </c>
    </row>
    <row r="195" spans="1:30" ht="12.75" x14ac:dyDescent="0.2">
      <c r="A195" s="42">
        <v>1030369</v>
      </c>
      <c r="B195" s="18" t="s">
        <v>262</v>
      </c>
      <c r="C195" s="28" t="s">
        <v>771</v>
      </c>
      <c r="D195" s="22" t="s">
        <v>667</v>
      </c>
      <c r="E195" s="17">
        <v>6480</v>
      </c>
      <c r="F195" s="39">
        <v>0</v>
      </c>
      <c r="G195" s="39">
        <v>0</v>
      </c>
      <c r="H195" s="18">
        <v>2500</v>
      </c>
      <c r="I195" s="18">
        <v>624</v>
      </c>
      <c r="J195" s="28">
        <v>491</v>
      </c>
      <c r="K195" s="28">
        <v>2013.31</v>
      </c>
      <c r="L195" s="20">
        <f t="shared" si="8"/>
        <v>12108.31</v>
      </c>
      <c r="M195" s="43"/>
      <c r="N195" s="39">
        <v>600</v>
      </c>
      <c r="O195" s="43"/>
      <c r="P195" s="39">
        <v>600</v>
      </c>
      <c r="Q195" s="18">
        <v>777.6</v>
      </c>
      <c r="R195" s="18">
        <v>2013.31</v>
      </c>
      <c r="S195" s="28">
        <v>194.4</v>
      </c>
      <c r="T195" s="28">
        <v>194.4</v>
      </c>
      <c r="U195" s="20">
        <f>SUM(P195:T195)</f>
        <v>3779.71</v>
      </c>
      <c r="V195" s="21"/>
      <c r="W195" s="26">
        <f>L195-U195</f>
        <v>8328.5999999999985</v>
      </c>
      <c r="Y195" s="19">
        <v>750</v>
      </c>
      <c r="Z195" s="18">
        <v>1700</v>
      </c>
      <c r="AA195" s="18">
        <f>(E195+F195)/30*40</f>
        <v>8640</v>
      </c>
      <c r="AB195" s="18">
        <f t="shared" si="9"/>
        <v>4320</v>
      </c>
      <c r="AC195" s="18">
        <f>H195/30*40</f>
        <v>3333.333333333333</v>
      </c>
      <c r="AD195" s="22">
        <f t="shared" si="10"/>
        <v>1666.6666666666665</v>
      </c>
    </row>
    <row r="196" spans="1:30" ht="12.75" x14ac:dyDescent="0.2">
      <c r="A196" s="42">
        <v>3</v>
      </c>
      <c r="B196" s="18" t="s">
        <v>263</v>
      </c>
      <c r="C196" s="28" t="s">
        <v>647</v>
      </c>
      <c r="D196" s="22" t="s">
        <v>669</v>
      </c>
      <c r="E196" s="17">
        <v>5991</v>
      </c>
      <c r="F196" s="39">
        <v>0</v>
      </c>
      <c r="G196" s="39">
        <v>0</v>
      </c>
      <c r="H196" s="18">
        <v>9009</v>
      </c>
      <c r="I196" s="18">
        <v>0</v>
      </c>
      <c r="J196" s="28">
        <v>0</v>
      </c>
      <c r="K196" s="28">
        <v>2822.6899999999996</v>
      </c>
      <c r="L196" s="20">
        <f t="shared" si="8"/>
        <v>17822.689999999999</v>
      </c>
      <c r="M196" s="43"/>
      <c r="N196" s="39">
        <v>0</v>
      </c>
      <c r="O196" s="43"/>
      <c r="P196" s="39">
        <v>0</v>
      </c>
      <c r="Q196" s="18">
        <v>718.92</v>
      </c>
      <c r="R196" s="18">
        <v>2822.6899999999996</v>
      </c>
      <c r="S196" s="28">
        <v>0</v>
      </c>
      <c r="T196" s="28">
        <v>179.74</v>
      </c>
      <c r="U196" s="20">
        <f>SUM(P196:T196)</f>
        <v>3721.3499999999995</v>
      </c>
      <c r="V196" s="21"/>
      <c r="W196" s="26">
        <f>L196-U196</f>
        <v>14101.34</v>
      </c>
      <c r="Y196" s="19">
        <v>0</v>
      </c>
      <c r="Z196" s="18">
        <v>0</v>
      </c>
      <c r="AA196" s="18">
        <f>(E196+F196)/30*40</f>
        <v>7988</v>
      </c>
      <c r="AB196" s="18">
        <f t="shared" si="9"/>
        <v>3994</v>
      </c>
      <c r="AC196" s="18">
        <f>H196/30*40</f>
        <v>12012</v>
      </c>
      <c r="AD196" s="22">
        <f t="shared" si="10"/>
        <v>6006</v>
      </c>
    </row>
    <row r="197" spans="1:30" ht="12.75" x14ac:dyDescent="0.2">
      <c r="A197" s="42">
        <v>25</v>
      </c>
      <c r="B197" s="18" t="s">
        <v>264</v>
      </c>
      <c r="C197" s="28" t="s">
        <v>658</v>
      </c>
      <c r="D197" s="22" t="s">
        <v>669</v>
      </c>
      <c r="E197" s="17">
        <v>6815</v>
      </c>
      <c r="F197" s="39">
        <v>0</v>
      </c>
      <c r="G197" s="39">
        <v>0</v>
      </c>
      <c r="H197" s="18">
        <v>9207</v>
      </c>
      <c r="I197" s="18">
        <v>0</v>
      </c>
      <c r="J197" s="28">
        <v>0</v>
      </c>
      <c r="K197" s="28">
        <v>3146.55</v>
      </c>
      <c r="L197" s="20">
        <f t="shared" si="8"/>
        <v>19168.55</v>
      </c>
      <c r="M197" s="43"/>
      <c r="N197" s="39">
        <v>0</v>
      </c>
      <c r="O197" s="43"/>
      <c r="P197" s="39">
        <v>0</v>
      </c>
      <c r="Q197" s="18">
        <v>817.8</v>
      </c>
      <c r="R197" s="18">
        <v>3146.55</v>
      </c>
      <c r="S197" s="28">
        <v>0</v>
      </c>
      <c r="T197" s="28">
        <v>204.46</v>
      </c>
      <c r="U197" s="20">
        <f>SUM(P197:T197)</f>
        <v>4168.8100000000004</v>
      </c>
      <c r="V197" s="21"/>
      <c r="W197" s="26">
        <f>L197-U197</f>
        <v>14999.739999999998</v>
      </c>
      <c r="Y197" s="19">
        <v>0</v>
      </c>
      <c r="Z197" s="18">
        <v>0</v>
      </c>
      <c r="AA197" s="18">
        <f>(E197+F197)/30*40</f>
        <v>9086.6666666666661</v>
      </c>
      <c r="AB197" s="18">
        <f t="shared" si="9"/>
        <v>4543.333333333333</v>
      </c>
      <c r="AC197" s="18">
        <f>H197/30*40</f>
        <v>12276</v>
      </c>
      <c r="AD197" s="22">
        <f t="shared" si="10"/>
        <v>6138</v>
      </c>
    </row>
    <row r="198" spans="1:30" ht="12.75" x14ac:dyDescent="0.2">
      <c r="A198" s="42">
        <v>127</v>
      </c>
      <c r="B198" s="18" t="s">
        <v>41</v>
      </c>
      <c r="C198" s="28" t="s">
        <v>68</v>
      </c>
      <c r="D198" s="22" t="s">
        <v>669</v>
      </c>
      <c r="E198" s="17">
        <v>18366</v>
      </c>
      <c r="F198" s="39">
        <v>0</v>
      </c>
      <c r="G198" s="39">
        <v>0</v>
      </c>
      <c r="H198" s="18">
        <v>14389</v>
      </c>
      <c r="I198" s="18">
        <v>0</v>
      </c>
      <c r="J198" s="28">
        <v>0</v>
      </c>
      <c r="K198" s="28">
        <v>9393.51</v>
      </c>
      <c r="L198" s="20">
        <f t="shared" si="8"/>
        <v>42148.51</v>
      </c>
      <c r="M198" s="43"/>
      <c r="N198" s="39">
        <v>0</v>
      </c>
      <c r="O198" s="43"/>
      <c r="P198" s="39">
        <v>0</v>
      </c>
      <c r="Q198" s="18">
        <v>1469.28</v>
      </c>
      <c r="R198" s="18">
        <v>9393.51</v>
      </c>
      <c r="S198" s="28">
        <v>0</v>
      </c>
      <c r="T198" s="28">
        <v>550.98</v>
      </c>
      <c r="U198" s="20">
        <f>SUM(P198:T198)</f>
        <v>11413.77</v>
      </c>
      <c r="V198" s="21"/>
      <c r="W198" s="26">
        <f>L198-U198</f>
        <v>30734.74</v>
      </c>
      <c r="Y198" s="19">
        <v>0</v>
      </c>
      <c r="Z198" s="18">
        <v>0</v>
      </c>
      <c r="AA198" s="18">
        <f>(E198+F198)/30*40</f>
        <v>24488</v>
      </c>
      <c r="AB198" s="18">
        <f t="shared" si="9"/>
        <v>12244</v>
      </c>
      <c r="AC198" s="18">
        <f>H198/30*40</f>
        <v>19185.333333333332</v>
      </c>
      <c r="AD198" s="22">
        <f t="shared" si="10"/>
        <v>9592.6666666666661</v>
      </c>
    </row>
    <row r="199" spans="1:30" ht="12.75" x14ac:dyDescent="0.2">
      <c r="A199" s="42">
        <v>187</v>
      </c>
      <c r="B199" s="18" t="s">
        <v>265</v>
      </c>
      <c r="C199" s="28" t="s">
        <v>647</v>
      </c>
      <c r="D199" s="22" t="s">
        <v>669</v>
      </c>
      <c r="E199" s="17">
        <v>5991</v>
      </c>
      <c r="F199" s="39">
        <v>0</v>
      </c>
      <c r="G199" s="39">
        <v>0</v>
      </c>
      <c r="H199" s="18">
        <v>7666</v>
      </c>
      <c r="I199" s="18">
        <v>0</v>
      </c>
      <c r="J199" s="28">
        <v>0</v>
      </c>
      <c r="K199" s="28">
        <v>2397.11</v>
      </c>
      <c r="L199" s="20">
        <f t="shared" ref="L199:L262" si="11">SUM(E199:K199)</f>
        <v>16054.11</v>
      </c>
      <c r="M199" s="43"/>
      <c r="N199" s="39">
        <v>0</v>
      </c>
      <c r="O199" s="43"/>
      <c r="P199" s="39">
        <v>0</v>
      </c>
      <c r="Q199" s="18">
        <v>718.92</v>
      </c>
      <c r="R199" s="18">
        <v>2397.11</v>
      </c>
      <c r="S199" s="28">
        <v>0</v>
      </c>
      <c r="T199" s="28">
        <v>179.74</v>
      </c>
      <c r="U199" s="20">
        <f>SUM(P199:T199)</f>
        <v>3295.7700000000004</v>
      </c>
      <c r="V199" s="21"/>
      <c r="W199" s="26">
        <f>L199-U199</f>
        <v>12758.34</v>
      </c>
      <c r="Y199" s="19">
        <v>0</v>
      </c>
      <c r="Z199" s="18">
        <v>0</v>
      </c>
      <c r="AA199" s="18">
        <f>(E199+F199)/30*40</f>
        <v>7988</v>
      </c>
      <c r="AB199" s="18">
        <f t="shared" si="9"/>
        <v>3994</v>
      </c>
      <c r="AC199" s="18">
        <f>H199/30*40</f>
        <v>10221.333333333334</v>
      </c>
      <c r="AD199" s="22">
        <f t="shared" si="10"/>
        <v>5110.666666666667</v>
      </c>
    </row>
    <row r="200" spans="1:30" ht="12.75" x14ac:dyDescent="0.2">
      <c r="A200" s="42">
        <v>199</v>
      </c>
      <c r="B200" s="18" t="s">
        <v>266</v>
      </c>
      <c r="C200" s="28" t="s">
        <v>68</v>
      </c>
      <c r="D200" s="22" t="s">
        <v>669</v>
      </c>
      <c r="E200" s="17">
        <v>18366</v>
      </c>
      <c r="F200" s="39">
        <v>0</v>
      </c>
      <c r="G200" s="39">
        <v>0</v>
      </c>
      <c r="H200" s="18">
        <v>29389</v>
      </c>
      <c r="I200" s="18">
        <v>0</v>
      </c>
      <c r="J200" s="28">
        <v>0</v>
      </c>
      <c r="K200" s="28">
        <v>16893.510000000002</v>
      </c>
      <c r="L200" s="20">
        <f t="shared" si="11"/>
        <v>64648.51</v>
      </c>
      <c r="M200" s="43"/>
      <c r="N200" s="39">
        <v>0</v>
      </c>
      <c r="O200" s="43"/>
      <c r="P200" s="39">
        <v>0</v>
      </c>
      <c r="Q200" s="18">
        <v>1469.28</v>
      </c>
      <c r="R200" s="18">
        <v>16893.510000000002</v>
      </c>
      <c r="S200" s="28">
        <v>0</v>
      </c>
      <c r="T200" s="28">
        <v>550.98</v>
      </c>
      <c r="U200" s="20">
        <f>SUM(P200:T200)</f>
        <v>18913.77</v>
      </c>
      <c r="V200" s="21"/>
      <c r="W200" s="26">
        <f>L200-U200</f>
        <v>45734.740000000005</v>
      </c>
      <c r="Y200" s="19">
        <v>0</v>
      </c>
      <c r="Z200" s="18">
        <v>0</v>
      </c>
      <c r="AA200" s="18">
        <f>(E200+F200)/30*40</f>
        <v>24488</v>
      </c>
      <c r="AB200" s="18">
        <f t="shared" si="9"/>
        <v>12244</v>
      </c>
      <c r="AC200" s="18">
        <f>H200/30*40</f>
        <v>39185.333333333336</v>
      </c>
      <c r="AD200" s="22">
        <f t="shared" si="10"/>
        <v>19592.666666666668</v>
      </c>
    </row>
    <row r="201" spans="1:30" ht="12.75" x14ac:dyDescent="0.2">
      <c r="A201" s="42">
        <v>209</v>
      </c>
      <c r="B201" s="18" t="s">
        <v>267</v>
      </c>
      <c r="C201" s="28" t="s">
        <v>69</v>
      </c>
      <c r="D201" s="22" t="s">
        <v>669</v>
      </c>
      <c r="E201" s="17">
        <v>15750</v>
      </c>
      <c r="F201" s="39">
        <v>0</v>
      </c>
      <c r="G201" s="39">
        <v>0</v>
      </c>
      <c r="H201" s="18">
        <v>5987</v>
      </c>
      <c r="I201" s="18">
        <v>0</v>
      </c>
      <c r="J201" s="28">
        <v>0</v>
      </c>
      <c r="K201" s="28">
        <v>5041.3799999999992</v>
      </c>
      <c r="L201" s="20">
        <f t="shared" si="11"/>
        <v>26778.379999999997</v>
      </c>
      <c r="M201" s="43"/>
      <c r="N201" s="39">
        <v>0</v>
      </c>
      <c r="O201" s="43"/>
      <c r="P201" s="39">
        <v>0</v>
      </c>
      <c r="Q201" s="18">
        <v>1890</v>
      </c>
      <c r="R201" s="18">
        <v>5041.3799999999992</v>
      </c>
      <c r="S201" s="28">
        <v>0</v>
      </c>
      <c r="T201" s="28">
        <v>472.5</v>
      </c>
      <c r="U201" s="20">
        <f>SUM(P201:T201)</f>
        <v>7403.8799999999992</v>
      </c>
      <c r="V201" s="21"/>
      <c r="W201" s="26">
        <f>L201-U201</f>
        <v>19374.5</v>
      </c>
      <c r="Y201" s="19">
        <v>0</v>
      </c>
      <c r="Z201" s="18">
        <v>0</v>
      </c>
      <c r="AA201" s="18">
        <f>(E201+F201)/30*40</f>
        <v>21000</v>
      </c>
      <c r="AB201" s="18">
        <f t="shared" si="9"/>
        <v>10500</v>
      </c>
      <c r="AC201" s="18">
        <f>H201/30*40</f>
        <v>7982.6666666666661</v>
      </c>
      <c r="AD201" s="22">
        <f t="shared" si="10"/>
        <v>3991.333333333333</v>
      </c>
    </row>
    <row r="202" spans="1:30" ht="12.75" x14ac:dyDescent="0.2">
      <c r="A202" s="42">
        <v>230</v>
      </c>
      <c r="B202" s="18" t="s">
        <v>268</v>
      </c>
      <c r="C202" s="28" t="s">
        <v>638</v>
      </c>
      <c r="D202" s="22" t="s">
        <v>669</v>
      </c>
      <c r="E202" s="17">
        <v>12213</v>
      </c>
      <c r="F202" s="39">
        <v>0</v>
      </c>
      <c r="G202" s="39">
        <v>0</v>
      </c>
      <c r="H202" s="18">
        <v>7468</v>
      </c>
      <c r="I202" s="18">
        <v>0</v>
      </c>
      <c r="J202" s="28">
        <v>0</v>
      </c>
      <c r="K202" s="28">
        <v>4306.04</v>
      </c>
      <c r="L202" s="20">
        <f t="shared" si="11"/>
        <v>23987.040000000001</v>
      </c>
      <c r="M202" s="43"/>
      <c r="N202" s="39">
        <v>0</v>
      </c>
      <c r="O202" s="43"/>
      <c r="P202" s="39">
        <v>0</v>
      </c>
      <c r="Q202" s="18">
        <v>977.04</v>
      </c>
      <c r="R202" s="18">
        <v>4306.04</v>
      </c>
      <c r="S202" s="28">
        <v>0</v>
      </c>
      <c r="T202" s="28">
        <v>366.4</v>
      </c>
      <c r="U202" s="20">
        <f>SUM(P202:T202)</f>
        <v>5649.48</v>
      </c>
      <c r="V202" s="21"/>
      <c r="W202" s="26">
        <f>L202-U202</f>
        <v>18337.560000000001</v>
      </c>
      <c r="Y202" s="19">
        <v>0</v>
      </c>
      <c r="Z202" s="18">
        <v>0</v>
      </c>
      <c r="AA202" s="18">
        <f>(E202+F202)/30*40</f>
        <v>16284</v>
      </c>
      <c r="AB202" s="18">
        <f t="shared" si="9"/>
        <v>8142</v>
      </c>
      <c r="AC202" s="18">
        <f>H202/30*40</f>
        <v>9957.3333333333339</v>
      </c>
      <c r="AD202" s="22">
        <f t="shared" si="10"/>
        <v>4978.666666666667</v>
      </c>
    </row>
    <row r="203" spans="1:30" ht="12.75" x14ac:dyDescent="0.2">
      <c r="A203" s="42">
        <v>242</v>
      </c>
      <c r="B203" s="18" t="s">
        <v>59</v>
      </c>
      <c r="C203" s="28" t="s">
        <v>68</v>
      </c>
      <c r="D203" s="22" t="s">
        <v>669</v>
      </c>
      <c r="E203" s="17">
        <v>18366</v>
      </c>
      <c r="F203" s="39">
        <v>0</v>
      </c>
      <c r="G203" s="39">
        <v>0</v>
      </c>
      <c r="H203" s="18">
        <v>21634</v>
      </c>
      <c r="I203" s="18">
        <v>0</v>
      </c>
      <c r="J203" s="28">
        <v>0</v>
      </c>
      <c r="K203" s="28">
        <v>13016.01</v>
      </c>
      <c r="L203" s="20">
        <f t="shared" si="11"/>
        <v>53016.01</v>
      </c>
      <c r="M203" s="43"/>
      <c r="N203" s="39">
        <v>0</v>
      </c>
      <c r="O203" s="43"/>
      <c r="P203" s="39">
        <v>0</v>
      </c>
      <c r="Q203" s="18">
        <v>1469.28</v>
      </c>
      <c r="R203" s="18">
        <v>13016.01</v>
      </c>
      <c r="S203" s="28">
        <v>0</v>
      </c>
      <c r="T203" s="28">
        <v>550.98</v>
      </c>
      <c r="U203" s="20">
        <f>SUM(P203:T203)</f>
        <v>15036.27</v>
      </c>
      <c r="V203" s="21"/>
      <c r="W203" s="26">
        <f>L203-U203</f>
        <v>37979.740000000005</v>
      </c>
      <c r="Y203" s="19">
        <v>0</v>
      </c>
      <c r="Z203" s="18">
        <v>0</v>
      </c>
      <c r="AA203" s="18">
        <f>(E203+F203)/30*40</f>
        <v>24488</v>
      </c>
      <c r="AB203" s="18">
        <f t="shared" si="9"/>
        <v>12244</v>
      </c>
      <c r="AC203" s="18">
        <f>H203/30*40</f>
        <v>28845.333333333332</v>
      </c>
      <c r="AD203" s="22">
        <f t="shared" si="10"/>
        <v>14422.666666666666</v>
      </c>
    </row>
    <row r="204" spans="1:30" ht="12.75" x14ac:dyDescent="0.2">
      <c r="A204" s="42">
        <v>248</v>
      </c>
      <c r="B204" s="18" t="s">
        <v>269</v>
      </c>
      <c r="C204" s="28" t="s">
        <v>658</v>
      </c>
      <c r="D204" s="22" t="s">
        <v>669</v>
      </c>
      <c r="E204" s="17">
        <v>6815</v>
      </c>
      <c r="F204" s="39">
        <v>0</v>
      </c>
      <c r="G204" s="39">
        <v>0</v>
      </c>
      <c r="H204" s="18">
        <v>9207</v>
      </c>
      <c r="I204" s="18">
        <v>0</v>
      </c>
      <c r="J204" s="28">
        <v>0</v>
      </c>
      <c r="K204" s="28">
        <v>3146.55</v>
      </c>
      <c r="L204" s="20">
        <f t="shared" si="11"/>
        <v>19168.55</v>
      </c>
      <c r="M204" s="43"/>
      <c r="N204" s="39">
        <v>0</v>
      </c>
      <c r="O204" s="43"/>
      <c r="P204" s="39">
        <v>0</v>
      </c>
      <c r="Q204" s="18">
        <v>817.8</v>
      </c>
      <c r="R204" s="18">
        <v>3146.55</v>
      </c>
      <c r="S204" s="28">
        <v>0</v>
      </c>
      <c r="T204" s="28">
        <v>204.46</v>
      </c>
      <c r="U204" s="20">
        <f>SUM(P204:T204)</f>
        <v>4168.8100000000004</v>
      </c>
      <c r="V204" s="21"/>
      <c r="W204" s="26">
        <f>L204-U204</f>
        <v>14999.739999999998</v>
      </c>
      <c r="Y204" s="19">
        <v>0</v>
      </c>
      <c r="Z204" s="18">
        <v>0</v>
      </c>
      <c r="AA204" s="18">
        <f>(E204+F204)/30*40</f>
        <v>9086.6666666666661</v>
      </c>
      <c r="AB204" s="18">
        <f t="shared" si="9"/>
        <v>4543.333333333333</v>
      </c>
      <c r="AC204" s="18">
        <f>H204/30*40</f>
        <v>12276</v>
      </c>
      <c r="AD204" s="22">
        <f t="shared" si="10"/>
        <v>6138</v>
      </c>
    </row>
    <row r="205" spans="1:30" ht="12.75" x14ac:dyDescent="0.2">
      <c r="A205" s="42">
        <v>253</v>
      </c>
      <c r="B205" s="18" t="s">
        <v>270</v>
      </c>
      <c r="C205" s="28" t="s">
        <v>68</v>
      </c>
      <c r="D205" s="22" t="s">
        <v>669</v>
      </c>
      <c r="E205" s="17">
        <v>18366</v>
      </c>
      <c r="F205" s="39">
        <v>0</v>
      </c>
      <c r="G205" s="39">
        <v>0</v>
      </c>
      <c r="H205" s="18">
        <v>31634</v>
      </c>
      <c r="I205" s="18">
        <v>0</v>
      </c>
      <c r="J205" s="28">
        <v>0</v>
      </c>
      <c r="K205" s="28">
        <v>18016.010000000002</v>
      </c>
      <c r="L205" s="20">
        <f t="shared" si="11"/>
        <v>68016.010000000009</v>
      </c>
      <c r="M205" s="43"/>
      <c r="N205" s="39">
        <v>0</v>
      </c>
      <c r="O205" s="43"/>
      <c r="P205" s="39">
        <v>0</v>
      </c>
      <c r="Q205" s="18">
        <v>1469.28</v>
      </c>
      <c r="R205" s="18">
        <v>18016.010000000002</v>
      </c>
      <c r="S205" s="28">
        <v>0</v>
      </c>
      <c r="T205" s="28">
        <v>550.98</v>
      </c>
      <c r="U205" s="20">
        <f>SUM(P205:T205)</f>
        <v>20036.27</v>
      </c>
      <c r="V205" s="21"/>
      <c r="W205" s="26">
        <f>L205-U205</f>
        <v>47979.740000000005</v>
      </c>
      <c r="Y205" s="19">
        <v>0</v>
      </c>
      <c r="Z205" s="18">
        <v>0</v>
      </c>
      <c r="AA205" s="18">
        <f>(E205+F205)/30*40</f>
        <v>24488</v>
      </c>
      <c r="AB205" s="18">
        <f t="shared" si="9"/>
        <v>12244</v>
      </c>
      <c r="AC205" s="18">
        <f>H205/30*40</f>
        <v>42178.666666666672</v>
      </c>
      <c r="AD205" s="22">
        <f t="shared" si="10"/>
        <v>21089.333333333336</v>
      </c>
    </row>
    <row r="206" spans="1:30" ht="12.75" x14ac:dyDescent="0.2">
      <c r="A206" s="42">
        <v>257</v>
      </c>
      <c r="B206" s="18" t="s">
        <v>271</v>
      </c>
      <c r="C206" s="28" t="s">
        <v>657</v>
      </c>
      <c r="D206" s="22" t="s">
        <v>669</v>
      </c>
      <c r="E206" s="17">
        <v>7868</v>
      </c>
      <c r="F206" s="39">
        <v>0</v>
      </c>
      <c r="G206" s="39">
        <v>0</v>
      </c>
      <c r="H206" s="18">
        <v>27132</v>
      </c>
      <c r="I206" s="18">
        <v>0</v>
      </c>
      <c r="J206" s="28">
        <v>0</v>
      </c>
      <c r="K206" s="28">
        <v>10516.01</v>
      </c>
      <c r="L206" s="20">
        <f t="shared" si="11"/>
        <v>45516.01</v>
      </c>
      <c r="M206" s="43"/>
      <c r="N206" s="39">
        <v>0</v>
      </c>
      <c r="O206" s="43"/>
      <c r="P206" s="39">
        <v>0</v>
      </c>
      <c r="Q206" s="18">
        <v>944.16</v>
      </c>
      <c r="R206" s="18">
        <v>10516.01</v>
      </c>
      <c r="S206" s="28">
        <v>0</v>
      </c>
      <c r="T206" s="28">
        <v>236.04</v>
      </c>
      <c r="U206" s="20">
        <f>SUM(P206:T206)</f>
        <v>11696.210000000001</v>
      </c>
      <c r="V206" s="21"/>
      <c r="W206" s="26">
        <f>L206-U206</f>
        <v>33819.800000000003</v>
      </c>
      <c r="Y206" s="19">
        <v>0</v>
      </c>
      <c r="Z206" s="18">
        <v>0</v>
      </c>
      <c r="AA206" s="18">
        <f>(E206+F206)/30*40</f>
        <v>10490.666666666666</v>
      </c>
      <c r="AB206" s="18">
        <f t="shared" si="9"/>
        <v>5245.333333333333</v>
      </c>
      <c r="AC206" s="18">
        <f>H206/30*40</f>
        <v>36176</v>
      </c>
      <c r="AD206" s="22">
        <f t="shared" si="10"/>
        <v>18088</v>
      </c>
    </row>
    <row r="207" spans="1:30" ht="12.75" x14ac:dyDescent="0.2">
      <c r="A207" s="42">
        <v>283</v>
      </c>
      <c r="B207" s="18" t="s">
        <v>272</v>
      </c>
      <c r="C207" s="28" t="s">
        <v>659</v>
      </c>
      <c r="D207" s="22" t="s">
        <v>669</v>
      </c>
      <c r="E207" s="17">
        <v>9432</v>
      </c>
      <c r="F207" s="39">
        <v>0</v>
      </c>
      <c r="G207" s="39">
        <v>0</v>
      </c>
      <c r="H207" s="18">
        <v>23121</v>
      </c>
      <c r="I207" s="18">
        <v>0</v>
      </c>
      <c r="J207" s="28">
        <v>0</v>
      </c>
      <c r="K207" s="28">
        <v>9292.51</v>
      </c>
      <c r="L207" s="20">
        <f t="shared" si="11"/>
        <v>41845.51</v>
      </c>
      <c r="M207" s="43"/>
      <c r="N207" s="39">
        <v>0</v>
      </c>
      <c r="O207" s="43"/>
      <c r="P207" s="39">
        <v>0</v>
      </c>
      <c r="Q207" s="18">
        <v>1131.8399999999999</v>
      </c>
      <c r="R207" s="18">
        <v>9292.51</v>
      </c>
      <c r="S207" s="28">
        <v>0</v>
      </c>
      <c r="T207" s="28">
        <v>282.95999999999998</v>
      </c>
      <c r="U207" s="20">
        <f>SUM(P207:T207)</f>
        <v>10707.31</v>
      </c>
      <c r="V207" s="21"/>
      <c r="W207" s="26">
        <f>L207-U207</f>
        <v>31138.200000000004</v>
      </c>
      <c r="Y207" s="19">
        <v>0</v>
      </c>
      <c r="Z207" s="18">
        <v>0</v>
      </c>
      <c r="AA207" s="18">
        <f>(E207+F207)/30*40</f>
        <v>12576</v>
      </c>
      <c r="AB207" s="18">
        <f t="shared" si="9"/>
        <v>6288</v>
      </c>
      <c r="AC207" s="18">
        <f>H207/30*40</f>
        <v>30828</v>
      </c>
      <c r="AD207" s="22">
        <f t="shared" si="10"/>
        <v>15414</v>
      </c>
    </row>
    <row r="208" spans="1:30" ht="12.75" x14ac:dyDescent="0.2">
      <c r="A208" s="42">
        <v>312</v>
      </c>
      <c r="B208" s="18" t="s">
        <v>273</v>
      </c>
      <c r="C208" s="28" t="s">
        <v>659</v>
      </c>
      <c r="D208" s="22" t="s">
        <v>669</v>
      </c>
      <c r="E208" s="17">
        <v>9432</v>
      </c>
      <c r="F208" s="39">
        <v>0</v>
      </c>
      <c r="G208" s="39">
        <v>0</v>
      </c>
      <c r="H208" s="18">
        <v>7374</v>
      </c>
      <c r="I208" s="18">
        <v>0</v>
      </c>
      <c r="J208" s="28">
        <v>0</v>
      </c>
      <c r="K208" s="28">
        <v>3394.99</v>
      </c>
      <c r="L208" s="20">
        <f t="shared" si="11"/>
        <v>20200.989999999998</v>
      </c>
      <c r="M208" s="43"/>
      <c r="N208" s="39">
        <v>0</v>
      </c>
      <c r="O208" s="43"/>
      <c r="P208" s="39">
        <v>0</v>
      </c>
      <c r="Q208" s="18">
        <v>1131.8399999999999</v>
      </c>
      <c r="R208" s="18">
        <v>3394.99</v>
      </c>
      <c r="S208" s="28">
        <v>0</v>
      </c>
      <c r="T208" s="28">
        <v>282.95999999999998</v>
      </c>
      <c r="U208" s="20">
        <f>SUM(P208:T208)</f>
        <v>4809.79</v>
      </c>
      <c r="V208" s="21"/>
      <c r="W208" s="26">
        <f>L208-U208</f>
        <v>15391.199999999997</v>
      </c>
      <c r="Y208" s="19">
        <v>0</v>
      </c>
      <c r="Z208" s="18">
        <v>0</v>
      </c>
      <c r="AA208" s="18">
        <f>(E208+F208)/30*40</f>
        <v>12576</v>
      </c>
      <c r="AB208" s="18">
        <f t="shared" si="9"/>
        <v>6288</v>
      </c>
      <c r="AC208" s="18">
        <f>H208/30*40</f>
        <v>9832</v>
      </c>
      <c r="AD208" s="22">
        <f t="shared" si="10"/>
        <v>4916</v>
      </c>
    </row>
    <row r="209" spans="1:30" ht="12.75" x14ac:dyDescent="0.2">
      <c r="A209" s="42">
        <v>379</v>
      </c>
      <c r="B209" s="18" t="s">
        <v>274</v>
      </c>
      <c r="C209" s="28" t="s">
        <v>656</v>
      </c>
      <c r="D209" s="22" t="s">
        <v>669</v>
      </c>
      <c r="E209" s="17">
        <v>7868</v>
      </c>
      <c r="F209" s="39">
        <v>0</v>
      </c>
      <c r="G209" s="39">
        <v>0</v>
      </c>
      <c r="H209" s="18">
        <v>6132</v>
      </c>
      <c r="I209" s="18">
        <v>0</v>
      </c>
      <c r="J209" s="28">
        <v>0</v>
      </c>
      <c r="K209" s="28">
        <v>2505.8000000000002</v>
      </c>
      <c r="L209" s="20">
        <f t="shared" si="11"/>
        <v>16505.8</v>
      </c>
      <c r="M209" s="43"/>
      <c r="N209" s="39">
        <v>0</v>
      </c>
      <c r="O209" s="43"/>
      <c r="P209" s="39">
        <v>0</v>
      </c>
      <c r="Q209" s="18">
        <v>944.16</v>
      </c>
      <c r="R209" s="18">
        <v>2505.8000000000002</v>
      </c>
      <c r="S209" s="28">
        <v>0</v>
      </c>
      <c r="T209" s="28">
        <v>236.04</v>
      </c>
      <c r="U209" s="20">
        <f>SUM(P209:T209)</f>
        <v>3686</v>
      </c>
      <c r="V209" s="21"/>
      <c r="W209" s="26">
        <f>L209-U209</f>
        <v>12819.8</v>
      </c>
      <c r="Y209" s="19">
        <v>0</v>
      </c>
      <c r="Z209" s="18">
        <v>0</v>
      </c>
      <c r="AA209" s="18">
        <f>(E209+F209)/30*40</f>
        <v>10490.666666666666</v>
      </c>
      <c r="AB209" s="18">
        <f t="shared" si="9"/>
        <v>5245.333333333333</v>
      </c>
      <c r="AC209" s="18">
        <f>H209/30*40</f>
        <v>8176</v>
      </c>
      <c r="AD209" s="22">
        <f t="shared" si="10"/>
        <v>4088</v>
      </c>
    </row>
    <row r="210" spans="1:30" ht="12.75" x14ac:dyDescent="0.2">
      <c r="A210" s="42">
        <v>387</v>
      </c>
      <c r="B210" s="18" t="s">
        <v>48</v>
      </c>
      <c r="C210" s="28" t="s">
        <v>69</v>
      </c>
      <c r="D210" s="22" t="s">
        <v>669</v>
      </c>
      <c r="E210" s="17">
        <v>15750</v>
      </c>
      <c r="F210" s="39">
        <v>0</v>
      </c>
      <c r="G210" s="39">
        <v>0</v>
      </c>
      <c r="H210" s="18">
        <v>11613</v>
      </c>
      <c r="I210" s="18">
        <v>0</v>
      </c>
      <c r="J210" s="28">
        <v>0</v>
      </c>
      <c r="K210" s="28">
        <v>7059.92</v>
      </c>
      <c r="L210" s="20">
        <f t="shared" si="11"/>
        <v>34422.92</v>
      </c>
      <c r="M210" s="43"/>
      <c r="N210" s="39">
        <v>0</v>
      </c>
      <c r="O210" s="43"/>
      <c r="P210" s="39">
        <v>0</v>
      </c>
      <c r="Q210" s="18">
        <v>1890</v>
      </c>
      <c r="R210" s="18">
        <v>7059.92</v>
      </c>
      <c r="S210" s="28">
        <v>0</v>
      </c>
      <c r="T210" s="28">
        <v>472.5</v>
      </c>
      <c r="U210" s="20">
        <f>SUM(P210:T210)</f>
        <v>9422.42</v>
      </c>
      <c r="V210" s="21"/>
      <c r="W210" s="26">
        <f>L210-U210</f>
        <v>25000.5</v>
      </c>
      <c r="Y210" s="19">
        <v>0</v>
      </c>
      <c r="Z210" s="18">
        <v>0</v>
      </c>
      <c r="AA210" s="18">
        <f>(E210+F210)/30*40</f>
        <v>21000</v>
      </c>
      <c r="AB210" s="18">
        <f t="shared" si="9"/>
        <v>10500</v>
      </c>
      <c r="AC210" s="18">
        <f>H210/30*40</f>
        <v>15484</v>
      </c>
      <c r="AD210" s="22">
        <f t="shared" si="10"/>
        <v>7742</v>
      </c>
    </row>
    <row r="211" spans="1:30" ht="12.75" x14ac:dyDescent="0.2">
      <c r="A211" s="42">
        <v>426</v>
      </c>
      <c r="B211" s="18" t="s">
        <v>275</v>
      </c>
      <c r="C211" s="28" t="s">
        <v>659</v>
      </c>
      <c r="D211" s="22" t="s">
        <v>669</v>
      </c>
      <c r="E211" s="17">
        <v>9432</v>
      </c>
      <c r="F211" s="39">
        <v>0</v>
      </c>
      <c r="G211" s="39">
        <v>0</v>
      </c>
      <c r="H211" s="18">
        <v>13126</v>
      </c>
      <c r="I211" s="18">
        <v>0</v>
      </c>
      <c r="J211" s="28">
        <v>0</v>
      </c>
      <c r="K211" s="28">
        <v>5335.95</v>
      </c>
      <c r="L211" s="20">
        <f t="shared" si="11"/>
        <v>27893.95</v>
      </c>
      <c r="M211" s="43"/>
      <c r="N211" s="39">
        <v>0</v>
      </c>
      <c r="O211" s="43"/>
      <c r="P211" s="39">
        <v>0</v>
      </c>
      <c r="Q211" s="18">
        <v>1131.8399999999999</v>
      </c>
      <c r="R211" s="18">
        <v>5335.95</v>
      </c>
      <c r="S211" s="28">
        <v>0</v>
      </c>
      <c r="T211" s="28">
        <v>282.95999999999998</v>
      </c>
      <c r="U211" s="20">
        <f>SUM(P211:T211)</f>
        <v>6750.75</v>
      </c>
      <c r="V211" s="21"/>
      <c r="W211" s="26">
        <f>L211-U211</f>
        <v>21143.200000000001</v>
      </c>
      <c r="Y211" s="19">
        <v>0</v>
      </c>
      <c r="Z211" s="18">
        <v>0</v>
      </c>
      <c r="AA211" s="18">
        <f>(E211+F211)/30*40</f>
        <v>12576</v>
      </c>
      <c r="AB211" s="18">
        <f t="shared" si="9"/>
        <v>6288</v>
      </c>
      <c r="AC211" s="18">
        <f>H211/30*40</f>
        <v>17501.333333333336</v>
      </c>
      <c r="AD211" s="22">
        <f t="shared" si="10"/>
        <v>8750.6666666666679</v>
      </c>
    </row>
    <row r="212" spans="1:30" ht="12.75" x14ac:dyDescent="0.2">
      <c r="A212" s="42">
        <v>476</v>
      </c>
      <c r="B212" s="18" t="s">
        <v>276</v>
      </c>
      <c r="C212" s="28" t="s">
        <v>777</v>
      </c>
      <c r="D212" s="22" t="s">
        <v>669</v>
      </c>
      <c r="E212" s="17">
        <v>11151</v>
      </c>
      <c r="F212" s="39">
        <v>0</v>
      </c>
      <c r="G212" s="39">
        <v>0</v>
      </c>
      <c r="H212" s="18">
        <v>5326</v>
      </c>
      <c r="I212" s="18">
        <v>0</v>
      </c>
      <c r="J212" s="28">
        <v>0</v>
      </c>
      <c r="K212" s="28">
        <v>3290.73</v>
      </c>
      <c r="L212" s="20">
        <f t="shared" si="11"/>
        <v>19767.73</v>
      </c>
      <c r="M212" s="43"/>
      <c r="N212" s="39">
        <v>0</v>
      </c>
      <c r="O212" s="43"/>
      <c r="P212" s="39">
        <v>0</v>
      </c>
      <c r="Q212" s="18">
        <v>1338.12</v>
      </c>
      <c r="R212" s="18">
        <v>3290.73</v>
      </c>
      <c r="S212" s="28">
        <v>0</v>
      </c>
      <c r="T212" s="28">
        <v>334.54</v>
      </c>
      <c r="U212" s="20">
        <f>SUM(P212:T212)</f>
        <v>4963.3900000000003</v>
      </c>
      <c r="V212" s="21"/>
      <c r="W212" s="26">
        <f>L212-U212</f>
        <v>14804.34</v>
      </c>
      <c r="Y212" s="19">
        <v>0</v>
      </c>
      <c r="Z212" s="18">
        <v>0</v>
      </c>
      <c r="AA212" s="18">
        <f>(E212+F212)/30*40</f>
        <v>14868</v>
      </c>
      <c r="AB212" s="18">
        <f t="shared" si="9"/>
        <v>7434</v>
      </c>
      <c r="AC212" s="18">
        <f>H212/30*40</f>
        <v>7101.333333333333</v>
      </c>
      <c r="AD212" s="22">
        <f t="shared" si="10"/>
        <v>3550.6666666666665</v>
      </c>
    </row>
    <row r="213" spans="1:30" ht="12.75" x14ac:dyDescent="0.2">
      <c r="A213" s="42">
        <v>483</v>
      </c>
      <c r="B213" s="18" t="s">
        <v>277</v>
      </c>
      <c r="C213" s="28" t="s">
        <v>657</v>
      </c>
      <c r="D213" s="22" t="s">
        <v>669</v>
      </c>
      <c r="E213" s="17">
        <v>7868</v>
      </c>
      <c r="F213" s="39">
        <v>0</v>
      </c>
      <c r="G213" s="39">
        <v>0</v>
      </c>
      <c r="H213" s="18">
        <v>8312</v>
      </c>
      <c r="I213" s="18">
        <v>0</v>
      </c>
      <c r="J213" s="28">
        <v>0</v>
      </c>
      <c r="K213" s="28">
        <v>3196.62</v>
      </c>
      <c r="L213" s="20">
        <f t="shared" si="11"/>
        <v>19376.62</v>
      </c>
      <c r="M213" s="43"/>
      <c r="N213" s="39">
        <v>0</v>
      </c>
      <c r="O213" s="43"/>
      <c r="P213" s="39">
        <v>0</v>
      </c>
      <c r="Q213" s="18">
        <v>944.16</v>
      </c>
      <c r="R213" s="18">
        <v>3196.62</v>
      </c>
      <c r="S213" s="28">
        <v>0</v>
      </c>
      <c r="T213" s="28">
        <v>236.04</v>
      </c>
      <c r="U213" s="20">
        <f>SUM(P213:T213)</f>
        <v>4376.82</v>
      </c>
      <c r="V213" s="21"/>
      <c r="W213" s="26">
        <f>L213-U213</f>
        <v>14999.8</v>
      </c>
      <c r="Y213" s="19">
        <v>0</v>
      </c>
      <c r="Z213" s="18">
        <v>0</v>
      </c>
      <c r="AA213" s="18">
        <f>(E213+F213)/30*40</f>
        <v>10490.666666666666</v>
      </c>
      <c r="AB213" s="18">
        <f t="shared" si="9"/>
        <v>5245.333333333333</v>
      </c>
      <c r="AC213" s="18">
        <f>H213/30*40</f>
        <v>11082.666666666666</v>
      </c>
      <c r="AD213" s="22">
        <f t="shared" si="10"/>
        <v>5541.333333333333</v>
      </c>
    </row>
    <row r="214" spans="1:30" ht="12.75" x14ac:dyDescent="0.2">
      <c r="A214" s="42">
        <v>526</v>
      </c>
      <c r="B214" s="18" t="s">
        <v>278</v>
      </c>
      <c r="C214" s="28" t="s">
        <v>777</v>
      </c>
      <c r="D214" s="22" t="s">
        <v>669</v>
      </c>
      <c r="E214" s="17">
        <v>11151</v>
      </c>
      <c r="F214" s="39">
        <v>0</v>
      </c>
      <c r="G214" s="39">
        <v>0</v>
      </c>
      <c r="H214" s="18">
        <v>6979</v>
      </c>
      <c r="I214" s="18">
        <v>0</v>
      </c>
      <c r="J214" s="28">
        <v>0</v>
      </c>
      <c r="K214" s="28">
        <v>3814.55</v>
      </c>
      <c r="L214" s="20">
        <f t="shared" si="11"/>
        <v>21944.55</v>
      </c>
      <c r="M214" s="43"/>
      <c r="N214" s="39">
        <v>0</v>
      </c>
      <c r="O214" s="43"/>
      <c r="P214" s="39">
        <v>0</v>
      </c>
      <c r="Q214" s="18">
        <v>1338.12</v>
      </c>
      <c r="R214" s="18">
        <v>3814.55</v>
      </c>
      <c r="S214" s="28">
        <v>0</v>
      </c>
      <c r="T214" s="28">
        <v>334.54</v>
      </c>
      <c r="U214" s="20">
        <f>SUM(P214:T214)</f>
        <v>5487.21</v>
      </c>
      <c r="V214" s="21"/>
      <c r="W214" s="26">
        <f>L214-U214</f>
        <v>16457.34</v>
      </c>
      <c r="Y214" s="19">
        <v>0</v>
      </c>
      <c r="Z214" s="18">
        <v>0</v>
      </c>
      <c r="AA214" s="18">
        <f>(E214+F214)/30*40</f>
        <v>14868</v>
      </c>
      <c r="AB214" s="18">
        <f t="shared" si="9"/>
        <v>7434</v>
      </c>
      <c r="AC214" s="18">
        <f>H214/30*40</f>
        <v>9305.3333333333321</v>
      </c>
      <c r="AD214" s="22">
        <f t="shared" si="10"/>
        <v>4652.6666666666661</v>
      </c>
    </row>
    <row r="215" spans="1:30" ht="12.75" x14ac:dyDescent="0.2">
      <c r="A215" s="42">
        <v>530</v>
      </c>
      <c r="B215" s="18" t="s">
        <v>279</v>
      </c>
      <c r="C215" s="28" t="s">
        <v>657</v>
      </c>
      <c r="D215" s="22" t="s">
        <v>669</v>
      </c>
      <c r="E215" s="17">
        <v>7868</v>
      </c>
      <c r="F215" s="39">
        <v>0</v>
      </c>
      <c r="G215" s="39">
        <v>0</v>
      </c>
      <c r="H215" s="18">
        <v>27132</v>
      </c>
      <c r="I215" s="18">
        <v>0</v>
      </c>
      <c r="J215" s="28">
        <v>0</v>
      </c>
      <c r="K215" s="28">
        <v>10516.01</v>
      </c>
      <c r="L215" s="20">
        <f t="shared" si="11"/>
        <v>45516.01</v>
      </c>
      <c r="M215" s="43"/>
      <c r="N215" s="39">
        <v>0</v>
      </c>
      <c r="O215" s="43"/>
      <c r="P215" s="39">
        <v>0</v>
      </c>
      <c r="Q215" s="18">
        <v>944.16</v>
      </c>
      <c r="R215" s="18">
        <v>10516.01</v>
      </c>
      <c r="S215" s="28">
        <v>0</v>
      </c>
      <c r="T215" s="28">
        <v>236.04</v>
      </c>
      <c r="U215" s="20">
        <f>SUM(P215:T215)</f>
        <v>11696.210000000001</v>
      </c>
      <c r="V215" s="21"/>
      <c r="W215" s="26">
        <f>L215-U215</f>
        <v>33819.800000000003</v>
      </c>
      <c r="Y215" s="19">
        <v>0</v>
      </c>
      <c r="Z215" s="18">
        <v>0</v>
      </c>
      <c r="AA215" s="18">
        <f>(E215+F215)/30*40</f>
        <v>10490.666666666666</v>
      </c>
      <c r="AB215" s="18">
        <f t="shared" si="9"/>
        <v>5245.333333333333</v>
      </c>
      <c r="AC215" s="18">
        <f>H215/30*40</f>
        <v>36176</v>
      </c>
      <c r="AD215" s="22">
        <f t="shared" si="10"/>
        <v>18088</v>
      </c>
    </row>
    <row r="216" spans="1:30" ht="12.75" x14ac:dyDescent="0.2">
      <c r="A216" s="42">
        <v>546</v>
      </c>
      <c r="B216" s="18" t="s">
        <v>280</v>
      </c>
      <c r="C216" s="28" t="s">
        <v>658</v>
      </c>
      <c r="D216" s="22" t="s">
        <v>669</v>
      </c>
      <c r="E216" s="17">
        <v>6815</v>
      </c>
      <c r="F216" s="39">
        <v>0</v>
      </c>
      <c r="G216" s="39">
        <v>0</v>
      </c>
      <c r="H216" s="18">
        <v>7185</v>
      </c>
      <c r="I216" s="18">
        <v>0</v>
      </c>
      <c r="J216" s="28">
        <v>0</v>
      </c>
      <c r="K216" s="28">
        <v>2505.8000000000002</v>
      </c>
      <c r="L216" s="20">
        <f t="shared" si="11"/>
        <v>16505.8</v>
      </c>
      <c r="M216" s="43"/>
      <c r="N216" s="39">
        <v>0</v>
      </c>
      <c r="O216" s="43"/>
      <c r="P216" s="39">
        <v>0</v>
      </c>
      <c r="Q216" s="18">
        <v>817.8</v>
      </c>
      <c r="R216" s="18">
        <v>2505.8000000000002</v>
      </c>
      <c r="S216" s="28">
        <v>0</v>
      </c>
      <c r="T216" s="28">
        <v>204.46</v>
      </c>
      <c r="U216" s="20">
        <f>SUM(P216:T216)</f>
        <v>3528.0600000000004</v>
      </c>
      <c r="V216" s="21"/>
      <c r="W216" s="26">
        <f>L216-U216</f>
        <v>12977.739999999998</v>
      </c>
      <c r="Y216" s="19">
        <v>0</v>
      </c>
      <c r="Z216" s="18">
        <v>0</v>
      </c>
      <c r="AA216" s="18">
        <f>(E216+F216)/30*40</f>
        <v>9086.6666666666661</v>
      </c>
      <c r="AB216" s="18">
        <f t="shared" si="9"/>
        <v>4543.333333333333</v>
      </c>
      <c r="AC216" s="18">
        <f>H216/30*40</f>
        <v>9580</v>
      </c>
      <c r="AD216" s="22">
        <f t="shared" si="10"/>
        <v>4790</v>
      </c>
    </row>
    <row r="217" spans="1:30" ht="12.75" x14ac:dyDescent="0.2">
      <c r="A217" s="42">
        <v>547</v>
      </c>
      <c r="B217" s="18" t="s">
        <v>281</v>
      </c>
      <c r="C217" s="28" t="s">
        <v>776</v>
      </c>
      <c r="D217" s="22" t="s">
        <v>669</v>
      </c>
      <c r="E217" s="17">
        <v>7868</v>
      </c>
      <c r="F217" s="39">
        <v>0</v>
      </c>
      <c r="G217" s="39">
        <v>0</v>
      </c>
      <c r="H217" s="18">
        <v>15312</v>
      </c>
      <c r="I217" s="18">
        <v>0</v>
      </c>
      <c r="J217" s="28">
        <v>0</v>
      </c>
      <c r="K217" s="28">
        <v>5559.1100000000006</v>
      </c>
      <c r="L217" s="20">
        <f t="shared" si="11"/>
        <v>28739.11</v>
      </c>
      <c r="M217" s="43"/>
      <c r="N217" s="39">
        <v>0</v>
      </c>
      <c r="O217" s="43"/>
      <c r="P217" s="39">
        <v>0</v>
      </c>
      <c r="Q217" s="18">
        <v>944.16</v>
      </c>
      <c r="R217" s="18">
        <v>5559.1100000000006</v>
      </c>
      <c r="S217" s="28">
        <v>0</v>
      </c>
      <c r="T217" s="28">
        <v>236.04</v>
      </c>
      <c r="U217" s="20">
        <f>SUM(P217:T217)</f>
        <v>6739.31</v>
      </c>
      <c r="V217" s="21"/>
      <c r="W217" s="26">
        <f>L217-U217</f>
        <v>21999.8</v>
      </c>
      <c r="Y217" s="19">
        <v>0</v>
      </c>
      <c r="Z217" s="18">
        <v>0</v>
      </c>
      <c r="AA217" s="18">
        <f>(E217+F217)/30*40</f>
        <v>10490.666666666666</v>
      </c>
      <c r="AB217" s="18">
        <f t="shared" si="9"/>
        <v>5245.333333333333</v>
      </c>
      <c r="AC217" s="18">
        <f>H217/30*40</f>
        <v>20416</v>
      </c>
      <c r="AD217" s="22">
        <f t="shared" si="10"/>
        <v>10208</v>
      </c>
    </row>
    <row r="218" spans="1:30" ht="12.75" x14ac:dyDescent="0.2">
      <c r="A218" s="42">
        <v>548</v>
      </c>
      <c r="B218" s="18" t="s">
        <v>282</v>
      </c>
      <c r="C218" s="28" t="s">
        <v>658</v>
      </c>
      <c r="D218" s="22" t="s">
        <v>669</v>
      </c>
      <c r="E218" s="17">
        <v>6815</v>
      </c>
      <c r="F218" s="39">
        <v>0</v>
      </c>
      <c r="G218" s="39">
        <v>0</v>
      </c>
      <c r="H218" s="18">
        <v>9207</v>
      </c>
      <c r="I218" s="18">
        <v>0</v>
      </c>
      <c r="J218" s="28">
        <v>0</v>
      </c>
      <c r="K218" s="28">
        <v>3146.55</v>
      </c>
      <c r="L218" s="20">
        <f t="shared" si="11"/>
        <v>19168.55</v>
      </c>
      <c r="M218" s="43"/>
      <c r="N218" s="39">
        <v>0</v>
      </c>
      <c r="O218" s="43"/>
      <c r="P218" s="39">
        <v>0</v>
      </c>
      <c r="Q218" s="18">
        <v>817.8</v>
      </c>
      <c r="R218" s="18">
        <v>3146.55</v>
      </c>
      <c r="S218" s="28">
        <v>0</v>
      </c>
      <c r="T218" s="28">
        <v>204.46</v>
      </c>
      <c r="U218" s="20">
        <f>SUM(P218:T218)</f>
        <v>4168.8100000000004</v>
      </c>
      <c r="V218" s="21"/>
      <c r="W218" s="26">
        <f>L218-U218</f>
        <v>14999.739999999998</v>
      </c>
      <c r="Y218" s="19">
        <v>0</v>
      </c>
      <c r="Z218" s="18">
        <v>0</v>
      </c>
      <c r="AA218" s="18">
        <f>(E218+F218)/30*40</f>
        <v>9086.6666666666661</v>
      </c>
      <c r="AB218" s="18">
        <f t="shared" si="9"/>
        <v>4543.333333333333</v>
      </c>
      <c r="AC218" s="18">
        <f>H218/30*40</f>
        <v>12276</v>
      </c>
      <c r="AD218" s="22">
        <f t="shared" si="10"/>
        <v>6138</v>
      </c>
    </row>
    <row r="219" spans="1:30" ht="12.75" x14ac:dyDescent="0.2">
      <c r="A219" s="42">
        <v>551</v>
      </c>
      <c r="B219" s="18" t="s">
        <v>283</v>
      </c>
      <c r="C219" s="28" t="s">
        <v>777</v>
      </c>
      <c r="D219" s="22" t="s">
        <v>669</v>
      </c>
      <c r="E219" s="17">
        <v>11151</v>
      </c>
      <c r="F219" s="39">
        <v>0</v>
      </c>
      <c r="G219" s="39">
        <v>0</v>
      </c>
      <c r="H219" s="18">
        <v>4876</v>
      </c>
      <c r="I219" s="18">
        <v>0</v>
      </c>
      <c r="J219" s="28">
        <v>0</v>
      </c>
      <c r="K219" s="28">
        <v>3148.13</v>
      </c>
      <c r="L219" s="20">
        <f t="shared" si="11"/>
        <v>19175.13</v>
      </c>
      <c r="M219" s="43"/>
      <c r="N219" s="39">
        <v>0</v>
      </c>
      <c r="O219" s="43"/>
      <c r="P219" s="39">
        <v>0</v>
      </c>
      <c r="Q219" s="18">
        <v>1338.12</v>
      </c>
      <c r="R219" s="18">
        <v>3148.13</v>
      </c>
      <c r="S219" s="28">
        <v>0</v>
      </c>
      <c r="T219" s="28">
        <v>334.54</v>
      </c>
      <c r="U219" s="20">
        <f>SUM(P219:T219)</f>
        <v>4820.79</v>
      </c>
      <c r="V219" s="21"/>
      <c r="W219" s="26">
        <f>L219-U219</f>
        <v>14354.34</v>
      </c>
      <c r="Y219" s="19">
        <v>0</v>
      </c>
      <c r="Z219" s="18">
        <v>0</v>
      </c>
      <c r="AA219" s="18">
        <f>(E219+F219)/30*40</f>
        <v>14868</v>
      </c>
      <c r="AB219" s="18">
        <f t="shared" si="9"/>
        <v>7434</v>
      </c>
      <c r="AC219" s="18">
        <f>H219/30*40</f>
        <v>6501.333333333333</v>
      </c>
      <c r="AD219" s="22">
        <f t="shared" si="10"/>
        <v>3250.6666666666665</v>
      </c>
    </row>
    <row r="220" spans="1:30" ht="12.75" x14ac:dyDescent="0.2">
      <c r="A220" s="42">
        <v>564</v>
      </c>
      <c r="B220" s="18" t="s">
        <v>284</v>
      </c>
      <c r="C220" s="28" t="s">
        <v>636</v>
      </c>
      <c r="D220" s="22" t="s">
        <v>669</v>
      </c>
      <c r="E220" s="17">
        <v>5991</v>
      </c>
      <c r="F220" s="39">
        <v>0</v>
      </c>
      <c r="G220" s="39">
        <v>0</v>
      </c>
      <c r="H220" s="18">
        <v>4009</v>
      </c>
      <c r="I220" s="18">
        <v>0</v>
      </c>
      <c r="J220" s="28">
        <v>0</v>
      </c>
      <c r="K220" s="28">
        <v>1273.3499999999999</v>
      </c>
      <c r="L220" s="20">
        <f t="shared" si="11"/>
        <v>11273.35</v>
      </c>
      <c r="M220" s="43"/>
      <c r="N220" s="39">
        <v>0</v>
      </c>
      <c r="O220" s="43"/>
      <c r="P220" s="39">
        <v>0</v>
      </c>
      <c r="Q220" s="18">
        <v>718.92</v>
      </c>
      <c r="R220" s="18">
        <v>1273.3499999999999</v>
      </c>
      <c r="S220" s="28">
        <v>0</v>
      </c>
      <c r="T220" s="28">
        <v>179.74</v>
      </c>
      <c r="U220" s="20">
        <f>SUM(P220:T220)</f>
        <v>2172.0100000000002</v>
      </c>
      <c r="V220" s="21"/>
      <c r="W220" s="26">
        <f>L220-U220</f>
        <v>9101.34</v>
      </c>
      <c r="Y220" s="19">
        <v>0</v>
      </c>
      <c r="Z220" s="18">
        <v>0</v>
      </c>
      <c r="AA220" s="18">
        <f>(E220+F220)/30*40</f>
        <v>7988</v>
      </c>
      <c r="AB220" s="18">
        <f t="shared" si="9"/>
        <v>3994</v>
      </c>
      <c r="AC220" s="18">
        <f>H220/30*40</f>
        <v>5345.333333333333</v>
      </c>
      <c r="AD220" s="22">
        <f t="shared" si="10"/>
        <v>2672.6666666666665</v>
      </c>
    </row>
    <row r="221" spans="1:30" ht="12.75" x14ac:dyDescent="0.2">
      <c r="A221" s="42">
        <v>568</v>
      </c>
      <c r="B221" s="18" t="s">
        <v>285</v>
      </c>
      <c r="C221" s="28" t="s">
        <v>636</v>
      </c>
      <c r="D221" s="22" t="s">
        <v>669</v>
      </c>
      <c r="E221" s="17">
        <v>5991</v>
      </c>
      <c r="F221" s="39">
        <v>0</v>
      </c>
      <c r="G221" s="39">
        <v>0</v>
      </c>
      <c r="H221" s="18">
        <v>7131</v>
      </c>
      <c r="I221" s="18">
        <v>0</v>
      </c>
      <c r="J221" s="28">
        <v>0</v>
      </c>
      <c r="K221" s="28">
        <v>2227.58</v>
      </c>
      <c r="L221" s="20">
        <f t="shared" si="11"/>
        <v>15349.58</v>
      </c>
      <c r="M221" s="43"/>
      <c r="N221" s="39">
        <v>0</v>
      </c>
      <c r="O221" s="43"/>
      <c r="P221" s="39">
        <v>0</v>
      </c>
      <c r="Q221" s="18">
        <v>718.92</v>
      </c>
      <c r="R221" s="18">
        <v>2227.58</v>
      </c>
      <c r="S221" s="28">
        <v>0</v>
      </c>
      <c r="T221" s="28">
        <v>179.74</v>
      </c>
      <c r="U221" s="20">
        <f>SUM(P221:T221)</f>
        <v>3126.24</v>
      </c>
      <c r="V221" s="21"/>
      <c r="W221" s="26">
        <f>L221-U221</f>
        <v>12223.34</v>
      </c>
      <c r="Y221" s="19">
        <v>0</v>
      </c>
      <c r="Z221" s="18">
        <v>0</v>
      </c>
      <c r="AA221" s="18">
        <f>(E221+F221)/30*40</f>
        <v>7988</v>
      </c>
      <c r="AB221" s="18">
        <f t="shared" si="9"/>
        <v>3994</v>
      </c>
      <c r="AC221" s="18">
        <f>H221/30*40</f>
        <v>9508</v>
      </c>
      <c r="AD221" s="22">
        <f t="shared" si="10"/>
        <v>4754</v>
      </c>
    </row>
    <row r="222" spans="1:30" ht="12.75" x14ac:dyDescent="0.2">
      <c r="A222" s="42">
        <v>574</v>
      </c>
      <c r="B222" s="18" t="s">
        <v>286</v>
      </c>
      <c r="C222" s="28" t="s">
        <v>636</v>
      </c>
      <c r="D222" s="22" t="s">
        <v>669</v>
      </c>
      <c r="E222" s="17">
        <v>5991</v>
      </c>
      <c r="F222" s="39">
        <v>0</v>
      </c>
      <c r="G222" s="39">
        <v>0</v>
      </c>
      <c r="H222" s="18">
        <v>5229</v>
      </c>
      <c r="I222" s="18">
        <v>0</v>
      </c>
      <c r="J222" s="28">
        <v>0</v>
      </c>
      <c r="K222" s="28">
        <v>1624.8600000000001</v>
      </c>
      <c r="L222" s="20">
        <f t="shared" si="11"/>
        <v>12844.86</v>
      </c>
      <c r="M222" s="43"/>
      <c r="N222" s="39">
        <v>0</v>
      </c>
      <c r="O222" s="43"/>
      <c r="P222" s="39">
        <v>0</v>
      </c>
      <c r="Q222" s="18">
        <v>718.92</v>
      </c>
      <c r="R222" s="18">
        <v>1624.8600000000001</v>
      </c>
      <c r="S222" s="28">
        <v>0</v>
      </c>
      <c r="T222" s="28">
        <v>179.74</v>
      </c>
      <c r="U222" s="20">
        <f>SUM(P222:T222)</f>
        <v>2523.5200000000004</v>
      </c>
      <c r="V222" s="21"/>
      <c r="W222" s="26">
        <f>L222-U222</f>
        <v>10321.34</v>
      </c>
      <c r="Y222" s="19">
        <v>0</v>
      </c>
      <c r="Z222" s="18">
        <v>0</v>
      </c>
      <c r="AA222" s="18">
        <f>(E222+F222)/30*40</f>
        <v>7988</v>
      </c>
      <c r="AB222" s="18">
        <f t="shared" si="9"/>
        <v>3994</v>
      </c>
      <c r="AC222" s="18">
        <f>H222/30*40</f>
        <v>6972</v>
      </c>
      <c r="AD222" s="22">
        <f t="shared" si="10"/>
        <v>3486</v>
      </c>
    </row>
    <row r="223" spans="1:30" ht="12.75" x14ac:dyDescent="0.2">
      <c r="A223" s="42">
        <v>581</v>
      </c>
      <c r="B223" s="18" t="s">
        <v>287</v>
      </c>
      <c r="C223" s="28" t="s">
        <v>638</v>
      </c>
      <c r="D223" s="22" t="s">
        <v>669</v>
      </c>
      <c r="E223" s="17">
        <v>12213</v>
      </c>
      <c r="F223" s="39">
        <v>0</v>
      </c>
      <c r="G223" s="39">
        <v>0</v>
      </c>
      <c r="H223" s="18">
        <v>8787</v>
      </c>
      <c r="I223" s="18">
        <v>0</v>
      </c>
      <c r="J223" s="28">
        <v>0</v>
      </c>
      <c r="K223" s="28">
        <v>4776.96</v>
      </c>
      <c r="L223" s="20">
        <f t="shared" si="11"/>
        <v>25776.959999999999</v>
      </c>
      <c r="M223" s="43"/>
      <c r="N223" s="39">
        <v>0</v>
      </c>
      <c r="O223" s="43"/>
      <c r="P223" s="39">
        <v>0</v>
      </c>
      <c r="Q223" s="18">
        <v>1465.56</v>
      </c>
      <c r="R223" s="18">
        <v>4776.96</v>
      </c>
      <c r="S223" s="28">
        <v>0</v>
      </c>
      <c r="T223" s="28">
        <v>366.4</v>
      </c>
      <c r="U223" s="20">
        <f>SUM(P223:T223)</f>
        <v>6608.92</v>
      </c>
      <c r="V223" s="21"/>
      <c r="W223" s="26">
        <f>L223-U223</f>
        <v>19168.04</v>
      </c>
      <c r="Y223" s="19">
        <v>0</v>
      </c>
      <c r="Z223" s="18">
        <v>0</v>
      </c>
      <c r="AA223" s="18">
        <f>(E223+F223)/30*40</f>
        <v>16284</v>
      </c>
      <c r="AB223" s="18">
        <f t="shared" si="9"/>
        <v>8142</v>
      </c>
      <c r="AC223" s="18">
        <f>H223/30*40</f>
        <v>11716</v>
      </c>
      <c r="AD223" s="22">
        <f t="shared" si="10"/>
        <v>5858</v>
      </c>
    </row>
    <row r="224" spans="1:30" ht="12.75" x14ac:dyDescent="0.2">
      <c r="A224" s="42">
        <v>583</v>
      </c>
      <c r="B224" s="18" t="s">
        <v>288</v>
      </c>
      <c r="C224" s="28" t="s">
        <v>658</v>
      </c>
      <c r="D224" s="22" t="s">
        <v>669</v>
      </c>
      <c r="E224" s="17">
        <v>6815</v>
      </c>
      <c r="F224" s="39">
        <v>0</v>
      </c>
      <c r="G224" s="39">
        <v>0</v>
      </c>
      <c r="H224" s="18">
        <v>2544</v>
      </c>
      <c r="I224" s="18">
        <v>0</v>
      </c>
      <c r="J224" s="28">
        <v>0</v>
      </c>
      <c r="K224" s="28">
        <v>1110.08</v>
      </c>
      <c r="L224" s="20">
        <f t="shared" si="11"/>
        <v>10469.08</v>
      </c>
      <c r="M224" s="43"/>
      <c r="N224" s="39">
        <v>0</v>
      </c>
      <c r="O224" s="43"/>
      <c r="P224" s="39">
        <v>0</v>
      </c>
      <c r="Q224" s="18">
        <v>817.8</v>
      </c>
      <c r="R224" s="18">
        <v>1110.08</v>
      </c>
      <c r="S224" s="28">
        <v>0</v>
      </c>
      <c r="T224" s="28">
        <v>204.46</v>
      </c>
      <c r="U224" s="20">
        <f>SUM(P224:T224)</f>
        <v>2132.3399999999997</v>
      </c>
      <c r="V224" s="21"/>
      <c r="W224" s="26">
        <f>L224-U224</f>
        <v>8336.74</v>
      </c>
      <c r="Y224" s="19">
        <v>0</v>
      </c>
      <c r="Z224" s="18">
        <v>0</v>
      </c>
      <c r="AA224" s="18">
        <f>(E224+F224)/30*40</f>
        <v>9086.6666666666661</v>
      </c>
      <c r="AB224" s="18">
        <f t="shared" si="9"/>
        <v>4543.333333333333</v>
      </c>
      <c r="AC224" s="18">
        <f>H224/30*40</f>
        <v>3392</v>
      </c>
      <c r="AD224" s="22">
        <f t="shared" si="10"/>
        <v>1696</v>
      </c>
    </row>
    <row r="225" spans="1:30" ht="12.75" x14ac:dyDescent="0.2">
      <c r="A225" s="42">
        <v>586</v>
      </c>
      <c r="B225" s="18" t="s">
        <v>289</v>
      </c>
      <c r="C225" s="28" t="s">
        <v>777</v>
      </c>
      <c r="D225" s="22" t="s">
        <v>669</v>
      </c>
      <c r="E225" s="17">
        <v>11151</v>
      </c>
      <c r="F225" s="39">
        <v>0</v>
      </c>
      <c r="G225" s="39">
        <v>0</v>
      </c>
      <c r="H225" s="18">
        <v>4876</v>
      </c>
      <c r="I225" s="18">
        <v>0</v>
      </c>
      <c r="J225" s="28">
        <v>0</v>
      </c>
      <c r="K225" s="28">
        <v>3148.13</v>
      </c>
      <c r="L225" s="20">
        <f t="shared" si="11"/>
        <v>19175.13</v>
      </c>
      <c r="M225" s="43"/>
      <c r="N225" s="39">
        <v>0</v>
      </c>
      <c r="O225" s="43"/>
      <c r="P225" s="39">
        <v>0</v>
      </c>
      <c r="Q225" s="18">
        <v>1338.12</v>
      </c>
      <c r="R225" s="18">
        <v>3148.13</v>
      </c>
      <c r="S225" s="28">
        <v>0</v>
      </c>
      <c r="T225" s="28">
        <v>334.54</v>
      </c>
      <c r="U225" s="20">
        <f>SUM(P225:T225)</f>
        <v>4820.79</v>
      </c>
      <c r="V225" s="21"/>
      <c r="W225" s="26">
        <f>L225-U225</f>
        <v>14354.34</v>
      </c>
      <c r="Y225" s="19">
        <v>0</v>
      </c>
      <c r="Z225" s="18">
        <v>0</v>
      </c>
      <c r="AA225" s="18">
        <f>(E225+F225)/30*40</f>
        <v>14868</v>
      </c>
      <c r="AB225" s="18">
        <f t="shared" si="9"/>
        <v>7434</v>
      </c>
      <c r="AC225" s="18">
        <f>H225/30*40</f>
        <v>6501.333333333333</v>
      </c>
      <c r="AD225" s="22">
        <f t="shared" si="10"/>
        <v>3250.6666666666665</v>
      </c>
    </row>
    <row r="226" spans="1:30" ht="12.75" x14ac:dyDescent="0.2">
      <c r="A226" s="42">
        <v>645</v>
      </c>
      <c r="B226" s="18" t="s">
        <v>290</v>
      </c>
      <c r="C226" s="28" t="s">
        <v>657</v>
      </c>
      <c r="D226" s="22" t="s">
        <v>669</v>
      </c>
      <c r="E226" s="17">
        <v>7868</v>
      </c>
      <c r="F226" s="39">
        <v>0</v>
      </c>
      <c r="G226" s="39">
        <v>0</v>
      </c>
      <c r="H226" s="18">
        <v>18631</v>
      </c>
      <c r="I226" s="18">
        <v>0</v>
      </c>
      <c r="J226" s="28">
        <v>0</v>
      </c>
      <c r="K226" s="28">
        <v>6749.93</v>
      </c>
      <c r="L226" s="20">
        <f t="shared" si="11"/>
        <v>33248.93</v>
      </c>
      <c r="M226" s="43"/>
      <c r="N226" s="39">
        <v>0</v>
      </c>
      <c r="O226" s="43"/>
      <c r="P226" s="39">
        <v>0</v>
      </c>
      <c r="Q226" s="18">
        <v>944.16</v>
      </c>
      <c r="R226" s="18">
        <v>6749.93</v>
      </c>
      <c r="S226" s="28">
        <v>0</v>
      </c>
      <c r="T226" s="28">
        <v>236.04</v>
      </c>
      <c r="U226" s="20">
        <f>SUM(P226:T226)</f>
        <v>7930.13</v>
      </c>
      <c r="V226" s="21"/>
      <c r="W226" s="26">
        <f>L226-U226</f>
        <v>25318.799999999999</v>
      </c>
      <c r="Y226" s="19">
        <v>0</v>
      </c>
      <c r="Z226" s="18">
        <v>0</v>
      </c>
      <c r="AA226" s="18">
        <f>(E226+F226)/30*40</f>
        <v>10490.666666666666</v>
      </c>
      <c r="AB226" s="18">
        <f t="shared" si="9"/>
        <v>5245.333333333333</v>
      </c>
      <c r="AC226" s="18">
        <f>H226/30*40</f>
        <v>24841.333333333332</v>
      </c>
      <c r="AD226" s="22">
        <f t="shared" si="10"/>
        <v>12420.666666666666</v>
      </c>
    </row>
    <row r="227" spans="1:30" ht="12.75" x14ac:dyDescent="0.2">
      <c r="A227" s="42">
        <v>689</v>
      </c>
      <c r="B227" s="18" t="s">
        <v>291</v>
      </c>
      <c r="C227" s="28" t="s">
        <v>638</v>
      </c>
      <c r="D227" s="22" t="s">
        <v>669</v>
      </c>
      <c r="E227" s="17">
        <v>12213</v>
      </c>
      <c r="F227" s="39">
        <v>0</v>
      </c>
      <c r="G227" s="39">
        <v>0</v>
      </c>
      <c r="H227" s="18">
        <v>17787</v>
      </c>
      <c r="I227" s="18">
        <v>0</v>
      </c>
      <c r="J227" s="28">
        <v>0</v>
      </c>
      <c r="K227" s="28">
        <v>8016.01</v>
      </c>
      <c r="L227" s="20">
        <f t="shared" si="11"/>
        <v>38016.01</v>
      </c>
      <c r="M227" s="43"/>
      <c r="N227" s="39">
        <v>0</v>
      </c>
      <c r="O227" s="43"/>
      <c r="P227" s="39">
        <v>0</v>
      </c>
      <c r="Q227" s="18">
        <v>1465.56</v>
      </c>
      <c r="R227" s="18">
        <v>8016.01</v>
      </c>
      <c r="S227" s="28">
        <v>0</v>
      </c>
      <c r="T227" s="28">
        <v>366.4</v>
      </c>
      <c r="U227" s="20">
        <f>SUM(P227:T227)</f>
        <v>9847.9699999999993</v>
      </c>
      <c r="V227" s="21"/>
      <c r="W227" s="26">
        <f>L227-U227</f>
        <v>28168.04</v>
      </c>
      <c r="Y227" s="19">
        <v>0</v>
      </c>
      <c r="Z227" s="18">
        <v>0</v>
      </c>
      <c r="AA227" s="18">
        <f>(E227+F227)/30*40</f>
        <v>16284</v>
      </c>
      <c r="AB227" s="18">
        <f t="shared" si="9"/>
        <v>8142</v>
      </c>
      <c r="AC227" s="18">
        <f>H227/30*40</f>
        <v>23716</v>
      </c>
      <c r="AD227" s="22">
        <f t="shared" si="10"/>
        <v>11858</v>
      </c>
    </row>
    <row r="228" spans="1:30" ht="12.75" x14ac:dyDescent="0.2">
      <c r="A228" s="42">
        <v>704</v>
      </c>
      <c r="B228" s="18" t="s">
        <v>292</v>
      </c>
      <c r="C228" s="28" t="s">
        <v>658</v>
      </c>
      <c r="D228" s="22" t="s">
        <v>669</v>
      </c>
      <c r="E228" s="17">
        <v>6815</v>
      </c>
      <c r="F228" s="39">
        <v>0</v>
      </c>
      <c r="G228" s="39">
        <v>0</v>
      </c>
      <c r="H228" s="18">
        <v>9207</v>
      </c>
      <c r="I228" s="18">
        <v>0</v>
      </c>
      <c r="J228" s="28">
        <v>0</v>
      </c>
      <c r="K228" s="28">
        <v>3146.55</v>
      </c>
      <c r="L228" s="20">
        <f t="shared" si="11"/>
        <v>19168.55</v>
      </c>
      <c r="M228" s="43"/>
      <c r="N228" s="39">
        <v>0</v>
      </c>
      <c r="O228" s="43"/>
      <c r="P228" s="39">
        <v>0</v>
      </c>
      <c r="Q228" s="18">
        <v>817.8</v>
      </c>
      <c r="R228" s="18">
        <v>3146.55</v>
      </c>
      <c r="S228" s="28">
        <v>0</v>
      </c>
      <c r="T228" s="28">
        <v>204.46</v>
      </c>
      <c r="U228" s="20">
        <f>SUM(P228:T228)</f>
        <v>4168.8100000000004</v>
      </c>
      <c r="V228" s="21"/>
      <c r="W228" s="26">
        <f>L228-U228</f>
        <v>14999.739999999998</v>
      </c>
      <c r="Y228" s="19">
        <v>0</v>
      </c>
      <c r="Z228" s="18">
        <v>0</v>
      </c>
      <c r="AA228" s="18">
        <f>(E228+F228)/30*40</f>
        <v>9086.6666666666661</v>
      </c>
      <c r="AB228" s="18">
        <f t="shared" si="9"/>
        <v>4543.333333333333</v>
      </c>
      <c r="AC228" s="18">
        <f>H228/30*40</f>
        <v>12276</v>
      </c>
      <c r="AD228" s="22">
        <f t="shared" si="10"/>
        <v>6138</v>
      </c>
    </row>
    <row r="229" spans="1:30" ht="12.75" x14ac:dyDescent="0.2">
      <c r="A229" s="42">
        <v>748</v>
      </c>
      <c r="B229" s="18" t="s">
        <v>293</v>
      </c>
      <c r="C229" s="28" t="s">
        <v>69</v>
      </c>
      <c r="D229" s="22" t="s">
        <v>669</v>
      </c>
      <c r="E229" s="17">
        <v>15750</v>
      </c>
      <c r="F229" s="39">
        <v>0</v>
      </c>
      <c r="G229" s="39">
        <v>0</v>
      </c>
      <c r="H229" s="18">
        <v>19250</v>
      </c>
      <c r="I229" s="18">
        <v>0</v>
      </c>
      <c r="J229" s="28">
        <v>0</v>
      </c>
      <c r="K229" s="28">
        <v>10516.01</v>
      </c>
      <c r="L229" s="20">
        <f t="shared" si="11"/>
        <v>45516.01</v>
      </c>
      <c r="M229" s="43"/>
      <c r="N229" s="39">
        <v>0</v>
      </c>
      <c r="O229" s="43"/>
      <c r="P229" s="39">
        <v>0</v>
      </c>
      <c r="Q229" s="18">
        <v>1890</v>
      </c>
      <c r="R229" s="18">
        <v>10516.01</v>
      </c>
      <c r="S229" s="28">
        <v>0</v>
      </c>
      <c r="T229" s="28">
        <v>472.5</v>
      </c>
      <c r="U229" s="20">
        <f>SUM(P229:T229)</f>
        <v>12878.51</v>
      </c>
      <c r="V229" s="21"/>
      <c r="W229" s="26">
        <f>L229-U229</f>
        <v>32637.5</v>
      </c>
      <c r="Y229" s="19">
        <v>0</v>
      </c>
      <c r="Z229" s="18">
        <v>0</v>
      </c>
      <c r="AA229" s="18">
        <f>(E229+F229)/30*40</f>
        <v>21000</v>
      </c>
      <c r="AB229" s="18">
        <f t="shared" si="9"/>
        <v>10500</v>
      </c>
      <c r="AC229" s="18">
        <f>H229/30*40</f>
        <v>25666.666666666664</v>
      </c>
      <c r="AD229" s="22">
        <f t="shared" si="10"/>
        <v>12833.333333333332</v>
      </c>
    </row>
    <row r="230" spans="1:30" ht="12.75" x14ac:dyDescent="0.2">
      <c r="A230" s="42">
        <v>766</v>
      </c>
      <c r="B230" s="18" t="s">
        <v>294</v>
      </c>
      <c r="C230" s="28" t="s">
        <v>659</v>
      </c>
      <c r="D230" s="22" t="s">
        <v>669</v>
      </c>
      <c r="E230" s="17">
        <v>9432</v>
      </c>
      <c r="F230" s="39">
        <v>0</v>
      </c>
      <c r="G230" s="39">
        <v>0</v>
      </c>
      <c r="H230" s="18">
        <v>7374</v>
      </c>
      <c r="I230" s="18">
        <v>0</v>
      </c>
      <c r="J230" s="28">
        <v>0</v>
      </c>
      <c r="K230" s="28">
        <v>3394.99</v>
      </c>
      <c r="L230" s="20">
        <f t="shared" si="11"/>
        <v>20200.989999999998</v>
      </c>
      <c r="M230" s="43"/>
      <c r="N230" s="39">
        <v>0</v>
      </c>
      <c r="O230" s="43"/>
      <c r="P230" s="39">
        <v>0</v>
      </c>
      <c r="Q230" s="18">
        <v>1131.8399999999999</v>
      </c>
      <c r="R230" s="18">
        <v>3394.99</v>
      </c>
      <c r="S230" s="28">
        <v>0</v>
      </c>
      <c r="T230" s="28">
        <v>282.95999999999998</v>
      </c>
      <c r="U230" s="20">
        <f>SUM(P230:T230)</f>
        <v>4809.79</v>
      </c>
      <c r="V230" s="21"/>
      <c r="W230" s="26">
        <f>L230-U230</f>
        <v>15391.199999999997</v>
      </c>
      <c r="Y230" s="19">
        <v>0</v>
      </c>
      <c r="Z230" s="18">
        <v>0</v>
      </c>
      <c r="AA230" s="18">
        <f>(E230+F230)/30*40</f>
        <v>12576</v>
      </c>
      <c r="AB230" s="18">
        <f t="shared" ref="AB230:AB293" si="12">AA230/2</f>
        <v>6288</v>
      </c>
      <c r="AC230" s="18">
        <f>H230/30*40</f>
        <v>9832</v>
      </c>
      <c r="AD230" s="22">
        <f t="shared" ref="AD230:AD293" si="13">AC230/2</f>
        <v>4916</v>
      </c>
    </row>
    <row r="231" spans="1:30" ht="12.75" x14ac:dyDescent="0.2">
      <c r="A231" s="42">
        <v>767</v>
      </c>
      <c r="B231" s="18" t="s">
        <v>295</v>
      </c>
      <c r="C231" s="28" t="s">
        <v>657</v>
      </c>
      <c r="D231" s="22" t="s">
        <v>669</v>
      </c>
      <c r="E231" s="17">
        <v>7868</v>
      </c>
      <c r="F231" s="39">
        <v>0</v>
      </c>
      <c r="G231" s="39">
        <v>0</v>
      </c>
      <c r="H231" s="18">
        <v>17132</v>
      </c>
      <c r="I231" s="18">
        <v>0</v>
      </c>
      <c r="J231" s="28">
        <v>0</v>
      </c>
      <c r="K231" s="28">
        <v>6212.1</v>
      </c>
      <c r="L231" s="20">
        <f t="shared" si="11"/>
        <v>31212.1</v>
      </c>
      <c r="M231" s="43"/>
      <c r="N231" s="39">
        <v>0</v>
      </c>
      <c r="O231" s="43"/>
      <c r="P231" s="39">
        <v>0</v>
      </c>
      <c r="Q231" s="18">
        <v>944.16</v>
      </c>
      <c r="R231" s="18">
        <v>6212.1</v>
      </c>
      <c r="S231" s="28">
        <v>0</v>
      </c>
      <c r="T231" s="28">
        <v>236.04</v>
      </c>
      <c r="U231" s="20">
        <f>SUM(P231:T231)</f>
        <v>7392.3</v>
      </c>
      <c r="V231" s="21"/>
      <c r="W231" s="26">
        <f>L231-U231</f>
        <v>23819.8</v>
      </c>
      <c r="Y231" s="19">
        <v>0</v>
      </c>
      <c r="Z231" s="18">
        <v>0</v>
      </c>
      <c r="AA231" s="18">
        <f>(E231+F231)/30*40</f>
        <v>10490.666666666666</v>
      </c>
      <c r="AB231" s="18">
        <f t="shared" si="12"/>
        <v>5245.333333333333</v>
      </c>
      <c r="AC231" s="18">
        <f>H231/30*40</f>
        <v>22842.666666666668</v>
      </c>
      <c r="AD231" s="22">
        <f t="shared" si="13"/>
        <v>11421.333333333334</v>
      </c>
    </row>
    <row r="232" spans="1:30" ht="12.75" x14ac:dyDescent="0.2">
      <c r="A232" s="42">
        <v>778</v>
      </c>
      <c r="B232" s="18" t="s">
        <v>296</v>
      </c>
      <c r="C232" s="28" t="s">
        <v>69</v>
      </c>
      <c r="D232" s="22" t="s">
        <v>669</v>
      </c>
      <c r="E232" s="17">
        <v>15750</v>
      </c>
      <c r="F232" s="39">
        <v>0</v>
      </c>
      <c r="G232" s="39">
        <v>0</v>
      </c>
      <c r="H232" s="18">
        <v>11613</v>
      </c>
      <c r="I232" s="18">
        <v>0</v>
      </c>
      <c r="J232" s="28">
        <v>0</v>
      </c>
      <c r="K232" s="28">
        <v>7059.92</v>
      </c>
      <c r="L232" s="20">
        <f t="shared" si="11"/>
        <v>34422.92</v>
      </c>
      <c r="M232" s="43"/>
      <c r="N232" s="39">
        <v>0</v>
      </c>
      <c r="O232" s="43"/>
      <c r="P232" s="39">
        <v>0</v>
      </c>
      <c r="Q232" s="18">
        <v>1260</v>
      </c>
      <c r="R232" s="18">
        <v>7059.92</v>
      </c>
      <c r="S232" s="28">
        <v>0</v>
      </c>
      <c r="T232" s="28">
        <v>472.5</v>
      </c>
      <c r="U232" s="20">
        <f>SUM(P232:T232)</f>
        <v>8792.42</v>
      </c>
      <c r="V232" s="21"/>
      <c r="W232" s="26">
        <f>L232-U232</f>
        <v>25630.5</v>
      </c>
      <c r="Y232" s="19">
        <v>0</v>
      </c>
      <c r="Z232" s="18">
        <v>0</v>
      </c>
      <c r="AA232" s="18">
        <f>(E232+F232)/30*40</f>
        <v>21000</v>
      </c>
      <c r="AB232" s="18">
        <f t="shared" si="12"/>
        <v>10500</v>
      </c>
      <c r="AC232" s="18">
        <f>H232/30*40</f>
        <v>15484</v>
      </c>
      <c r="AD232" s="22">
        <f t="shared" si="13"/>
        <v>7742</v>
      </c>
    </row>
    <row r="233" spans="1:30" ht="12.75" x14ac:dyDescent="0.2">
      <c r="A233" s="42">
        <v>805</v>
      </c>
      <c r="B233" s="18" t="s">
        <v>297</v>
      </c>
      <c r="C233" s="28" t="s">
        <v>636</v>
      </c>
      <c r="D233" s="22" t="s">
        <v>669</v>
      </c>
      <c r="E233" s="17">
        <v>5991</v>
      </c>
      <c r="F233" s="39">
        <v>0</v>
      </c>
      <c r="G233" s="39">
        <v>0</v>
      </c>
      <c r="H233" s="18">
        <v>11426</v>
      </c>
      <c r="I233" s="18">
        <v>0</v>
      </c>
      <c r="J233" s="28">
        <v>0</v>
      </c>
      <c r="K233" s="28">
        <v>3588.6099999999997</v>
      </c>
      <c r="L233" s="20">
        <f t="shared" si="11"/>
        <v>21005.61</v>
      </c>
      <c r="M233" s="43"/>
      <c r="N233" s="39">
        <v>0</v>
      </c>
      <c r="O233" s="43"/>
      <c r="P233" s="39">
        <v>0</v>
      </c>
      <c r="Q233" s="18">
        <v>718.92</v>
      </c>
      <c r="R233" s="18">
        <v>3588.6099999999997</v>
      </c>
      <c r="S233" s="28">
        <v>0</v>
      </c>
      <c r="T233" s="28">
        <v>179.74</v>
      </c>
      <c r="U233" s="20">
        <f>SUM(P233:T233)</f>
        <v>4487.2699999999995</v>
      </c>
      <c r="V233" s="21"/>
      <c r="W233" s="26">
        <f>L233-U233</f>
        <v>16518.34</v>
      </c>
      <c r="Y233" s="19">
        <v>0</v>
      </c>
      <c r="Z233" s="18">
        <v>0</v>
      </c>
      <c r="AA233" s="18">
        <f>(E233+F233)/30*40</f>
        <v>7988</v>
      </c>
      <c r="AB233" s="18">
        <f t="shared" si="12"/>
        <v>3994</v>
      </c>
      <c r="AC233" s="18">
        <f>H233/30*40</f>
        <v>15234.666666666668</v>
      </c>
      <c r="AD233" s="22">
        <f t="shared" si="13"/>
        <v>7617.3333333333339</v>
      </c>
    </row>
    <row r="234" spans="1:30" ht="12.75" x14ac:dyDescent="0.2">
      <c r="A234" s="42">
        <v>825</v>
      </c>
      <c r="B234" s="18" t="s">
        <v>298</v>
      </c>
      <c r="C234" s="28" t="s">
        <v>636</v>
      </c>
      <c r="D234" s="22" t="s">
        <v>669</v>
      </c>
      <c r="E234" s="17">
        <v>5991</v>
      </c>
      <c r="F234" s="39">
        <v>0</v>
      </c>
      <c r="G234" s="39">
        <v>0</v>
      </c>
      <c r="H234" s="18">
        <v>8009</v>
      </c>
      <c r="I234" s="18">
        <v>0</v>
      </c>
      <c r="J234" s="28">
        <v>0</v>
      </c>
      <c r="K234" s="28">
        <v>2505.8000000000002</v>
      </c>
      <c r="L234" s="20">
        <f t="shared" si="11"/>
        <v>16505.8</v>
      </c>
      <c r="M234" s="43"/>
      <c r="N234" s="39">
        <v>0</v>
      </c>
      <c r="O234" s="43"/>
      <c r="P234" s="39">
        <v>0</v>
      </c>
      <c r="Q234" s="18">
        <v>718.92</v>
      </c>
      <c r="R234" s="18">
        <v>2505.8000000000002</v>
      </c>
      <c r="S234" s="28">
        <v>0</v>
      </c>
      <c r="T234" s="28">
        <v>179.74</v>
      </c>
      <c r="U234" s="20">
        <f>SUM(P234:T234)</f>
        <v>3404.46</v>
      </c>
      <c r="V234" s="21"/>
      <c r="W234" s="26">
        <f>L234-U234</f>
        <v>13101.34</v>
      </c>
      <c r="Y234" s="19">
        <v>0</v>
      </c>
      <c r="Z234" s="18">
        <v>0</v>
      </c>
      <c r="AA234" s="18">
        <f>(E234+F234)/30*40</f>
        <v>7988</v>
      </c>
      <c r="AB234" s="18">
        <f t="shared" si="12"/>
        <v>3994</v>
      </c>
      <c r="AC234" s="18">
        <f>H234/30*40</f>
        <v>10678.666666666666</v>
      </c>
      <c r="AD234" s="22">
        <f t="shared" si="13"/>
        <v>5339.333333333333</v>
      </c>
    </row>
    <row r="235" spans="1:30" ht="12.75" x14ac:dyDescent="0.2">
      <c r="A235" s="42">
        <v>828</v>
      </c>
      <c r="B235" s="18" t="s">
        <v>299</v>
      </c>
      <c r="C235" s="28" t="s">
        <v>638</v>
      </c>
      <c r="D235" s="22" t="s">
        <v>669</v>
      </c>
      <c r="E235" s="17">
        <v>12213</v>
      </c>
      <c r="F235" s="39">
        <v>0</v>
      </c>
      <c r="G235" s="39">
        <v>0</v>
      </c>
      <c r="H235" s="18">
        <v>37787</v>
      </c>
      <c r="I235" s="18">
        <v>0</v>
      </c>
      <c r="J235" s="28">
        <v>0</v>
      </c>
      <c r="K235" s="28">
        <v>18016.010000000002</v>
      </c>
      <c r="L235" s="20">
        <f t="shared" si="11"/>
        <v>68016.010000000009</v>
      </c>
      <c r="M235" s="43"/>
      <c r="N235" s="39">
        <v>0</v>
      </c>
      <c r="O235" s="43"/>
      <c r="P235" s="39">
        <v>0</v>
      </c>
      <c r="Q235" s="18">
        <v>977.04</v>
      </c>
      <c r="R235" s="18">
        <v>18016.010000000002</v>
      </c>
      <c r="S235" s="28">
        <v>0</v>
      </c>
      <c r="T235" s="28">
        <v>366.4</v>
      </c>
      <c r="U235" s="20">
        <f>SUM(P235:T235)</f>
        <v>19359.450000000004</v>
      </c>
      <c r="V235" s="21"/>
      <c r="W235" s="26">
        <f>L235-U235</f>
        <v>48656.560000000005</v>
      </c>
      <c r="Y235" s="19">
        <v>0</v>
      </c>
      <c r="Z235" s="18">
        <v>0</v>
      </c>
      <c r="AA235" s="18">
        <f>(E235+F235)/30*40</f>
        <v>16284</v>
      </c>
      <c r="AB235" s="18">
        <f t="shared" si="12"/>
        <v>8142</v>
      </c>
      <c r="AC235" s="18">
        <f>H235/30*40</f>
        <v>50382.666666666664</v>
      </c>
      <c r="AD235" s="22">
        <f t="shared" si="13"/>
        <v>25191.333333333332</v>
      </c>
    </row>
    <row r="236" spans="1:30" ht="12.75" x14ac:dyDescent="0.2">
      <c r="A236" s="42">
        <v>857</v>
      </c>
      <c r="B236" s="18" t="s">
        <v>300</v>
      </c>
      <c r="C236" s="28" t="s">
        <v>776</v>
      </c>
      <c r="D236" s="22" t="s">
        <v>669</v>
      </c>
      <c r="E236" s="17">
        <v>7868</v>
      </c>
      <c r="F236" s="39">
        <v>0</v>
      </c>
      <c r="G236" s="39">
        <v>0</v>
      </c>
      <c r="H236" s="18">
        <v>5429</v>
      </c>
      <c r="I236" s="18">
        <v>0</v>
      </c>
      <c r="J236" s="28">
        <v>0</v>
      </c>
      <c r="K236" s="28">
        <v>2283.0299999999997</v>
      </c>
      <c r="L236" s="20">
        <f t="shared" si="11"/>
        <v>15580.029999999999</v>
      </c>
      <c r="M236" s="43"/>
      <c r="N236" s="39">
        <v>0</v>
      </c>
      <c r="O236" s="43"/>
      <c r="P236" s="39">
        <v>0</v>
      </c>
      <c r="Q236" s="18">
        <v>944.16</v>
      </c>
      <c r="R236" s="18">
        <v>2283.0299999999997</v>
      </c>
      <c r="S236" s="28">
        <v>0</v>
      </c>
      <c r="T236" s="28">
        <v>236.04</v>
      </c>
      <c r="U236" s="20">
        <f>SUM(P236:T236)</f>
        <v>3463.2299999999996</v>
      </c>
      <c r="V236" s="21"/>
      <c r="W236" s="26">
        <f>L236-U236</f>
        <v>12116.8</v>
      </c>
      <c r="Y236" s="19">
        <v>0</v>
      </c>
      <c r="Z236" s="18">
        <v>0</v>
      </c>
      <c r="AA236" s="18">
        <f>(E236+F236)/30*40</f>
        <v>10490.666666666666</v>
      </c>
      <c r="AB236" s="18">
        <f t="shared" si="12"/>
        <v>5245.333333333333</v>
      </c>
      <c r="AC236" s="18">
        <f>H236/30*40</f>
        <v>7238.666666666667</v>
      </c>
      <c r="AD236" s="22">
        <f t="shared" si="13"/>
        <v>3619.3333333333335</v>
      </c>
    </row>
    <row r="237" spans="1:30" ht="12.75" x14ac:dyDescent="0.2">
      <c r="A237" s="42">
        <v>878</v>
      </c>
      <c r="B237" s="18" t="s">
        <v>301</v>
      </c>
      <c r="C237" s="28" t="s">
        <v>69</v>
      </c>
      <c r="D237" s="22" t="s">
        <v>669</v>
      </c>
      <c r="E237" s="17">
        <v>15750</v>
      </c>
      <c r="F237" s="39">
        <v>0</v>
      </c>
      <c r="G237" s="39">
        <v>0</v>
      </c>
      <c r="H237" s="18">
        <v>24250</v>
      </c>
      <c r="I237" s="18">
        <v>0</v>
      </c>
      <c r="J237" s="28">
        <v>0</v>
      </c>
      <c r="K237" s="28">
        <v>13016.01</v>
      </c>
      <c r="L237" s="20">
        <f t="shared" si="11"/>
        <v>53016.01</v>
      </c>
      <c r="M237" s="43"/>
      <c r="N237" s="39">
        <v>0</v>
      </c>
      <c r="O237" s="43"/>
      <c r="P237" s="39">
        <v>0</v>
      </c>
      <c r="Q237" s="18">
        <v>1890</v>
      </c>
      <c r="R237" s="18">
        <v>13016.01</v>
      </c>
      <c r="S237" s="28">
        <v>0</v>
      </c>
      <c r="T237" s="28">
        <v>472.5</v>
      </c>
      <c r="U237" s="20">
        <f>SUM(P237:T237)</f>
        <v>15378.51</v>
      </c>
      <c r="V237" s="21"/>
      <c r="W237" s="26">
        <f>L237-U237</f>
        <v>37637.5</v>
      </c>
      <c r="Y237" s="19">
        <v>0</v>
      </c>
      <c r="Z237" s="18">
        <v>0</v>
      </c>
      <c r="AA237" s="18">
        <f>(E237+F237)/30*40</f>
        <v>21000</v>
      </c>
      <c r="AB237" s="18">
        <f t="shared" si="12"/>
        <v>10500</v>
      </c>
      <c r="AC237" s="18">
        <f>H237/30*40</f>
        <v>32333.333333333336</v>
      </c>
      <c r="AD237" s="22">
        <f t="shared" si="13"/>
        <v>16166.666666666668</v>
      </c>
    </row>
    <row r="238" spans="1:30" ht="12.75" x14ac:dyDescent="0.2">
      <c r="A238" s="42">
        <v>907</v>
      </c>
      <c r="B238" s="18" t="s">
        <v>302</v>
      </c>
      <c r="C238" s="28" t="s">
        <v>638</v>
      </c>
      <c r="D238" s="22" t="s">
        <v>669</v>
      </c>
      <c r="E238" s="17">
        <v>12213</v>
      </c>
      <c r="F238" s="39">
        <v>0</v>
      </c>
      <c r="G238" s="39">
        <v>0</v>
      </c>
      <c r="H238" s="18">
        <v>9619</v>
      </c>
      <c r="I238" s="18">
        <v>0</v>
      </c>
      <c r="J238" s="28">
        <v>0</v>
      </c>
      <c r="K238" s="28">
        <v>5075.47</v>
      </c>
      <c r="L238" s="20">
        <f t="shared" si="11"/>
        <v>26907.47</v>
      </c>
      <c r="M238" s="43"/>
      <c r="N238" s="39">
        <v>0</v>
      </c>
      <c r="O238" s="43"/>
      <c r="P238" s="39">
        <v>0</v>
      </c>
      <c r="Q238" s="18">
        <v>1465.56</v>
      </c>
      <c r="R238" s="18">
        <v>5075.47</v>
      </c>
      <c r="S238" s="28">
        <v>0</v>
      </c>
      <c r="T238" s="28">
        <v>366.4</v>
      </c>
      <c r="U238" s="20">
        <f>SUM(P238:T238)</f>
        <v>6907.43</v>
      </c>
      <c r="V238" s="21"/>
      <c r="W238" s="26">
        <f>L238-U238</f>
        <v>20000.04</v>
      </c>
      <c r="Y238" s="19">
        <v>0</v>
      </c>
      <c r="Z238" s="18">
        <v>0</v>
      </c>
      <c r="AA238" s="18">
        <f>(E238+F238)/30*40</f>
        <v>16284</v>
      </c>
      <c r="AB238" s="18">
        <f t="shared" si="12"/>
        <v>8142</v>
      </c>
      <c r="AC238" s="18">
        <f>H238/30*40</f>
        <v>12825.333333333332</v>
      </c>
      <c r="AD238" s="22">
        <f t="shared" si="13"/>
        <v>6412.6666666666661</v>
      </c>
    </row>
    <row r="239" spans="1:30" ht="12.75" x14ac:dyDescent="0.2">
      <c r="A239" s="42">
        <v>969</v>
      </c>
      <c r="B239" s="18" t="s">
        <v>303</v>
      </c>
      <c r="C239" s="28" t="s">
        <v>645</v>
      </c>
      <c r="D239" s="22" t="s">
        <v>669</v>
      </c>
      <c r="E239" s="17">
        <v>33826</v>
      </c>
      <c r="F239" s="39">
        <v>0</v>
      </c>
      <c r="G239" s="39">
        <v>0</v>
      </c>
      <c r="H239" s="18">
        <v>11174</v>
      </c>
      <c r="I239" s="18">
        <v>0</v>
      </c>
      <c r="J239" s="28">
        <v>0</v>
      </c>
      <c r="K239" s="28">
        <v>15516.009999999998</v>
      </c>
      <c r="L239" s="20">
        <f t="shared" si="11"/>
        <v>60516.009999999995</v>
      </c>
      <c r="M239" s="43"/>
      <c r="N239" s="39">
        <v>0</v>
      </c>
      <c r="O239" s="43"/>
      <c r="P239" s="39">
        <v>0</v>
      </c>
      <c r="Q239" s="18">
        <v>4059.12</v>
      </c>
      <c r="R239" s="18">
        <v>15516.009999999998</v>
      </c>
      <c r="S239" s="28">
        <v>0</v>
      </c>
      <c r="T239" s="28">
        <v>1014.78</v>
      </c>
      <c r="U239" s="20">
        <f>SUM(P239:T239)</f>
        <v>20589.909999999996</v>
      </c>
      <c r="V239" s="21"/>
      <c r="W239" s="26">
        <f>L239-U239</f>
        <v>39926.1</v>
      </c>
      <c r="Y239" s="19">
        <v>0</v>
      </c>
      <c r="Z239" s="18">
        <v>0</v>
      </c>
      <c r="AA239" s="18">
        <f>(E239+F239)/30*40</f>
        <v>45101.333333333328</v>
      </c>
      <c r="AB239" s="18">
        <f t="shared" si="12"/>
        <v>22550.666666666664</v>
      </c>
      <c r="AC239" s="18">
        <f>H239/30*40</f>
        <v>14898.666666666666</v>
      </c>
      <c r="AD239" s="22">
        <f t="shared" si="13"/>
        <v>7449.333333333333</v>
      </c>
    </row>
    <row r="240" spans="1:30" ht="12.75" x14ac:dyDescent="0.2">
      <c r="A240" s="42">
        <v>979</v>
      </c>
      <c r="B240" s="18" t="s">
        <v>304</v>
      </c>
      <c r="C240" s="28" t="s">
        <v>659</v>
      </c>
      <c r="D240" s="22" t="s">
        <v>669</v>
      </c>
      <c r="E240" s="17">
        <v>9432</v>
      </c>
      <c r="F240" s="39">
        <v>0</v>
      </c>
      <c r="G240" s="39">
        <v>0</v>
      </c>
      <c r="H240" s="18">
        <v>7374</v>
      </c>
      <c r="I240" s="18">
        <v>0</v>
      </c>
      <c r="J240" s="28">
        <v>0</v>
      </c>
      <c r="K240" s="28">
        <v>3394.99</v>
      </c>
      <c r="L240" s="20">
        <f t="shared" si="11"/>
        <v>20200.989999999998</v>
      </c>
      <c r="M240" s="43"/>
      <c r="N240" s="39">
        <v>0</v>
      </c>
      <c r="O240" s="43"/>
      <c r="P240" s="39">
        <v>0</v>
      </c>
      <c r="Q240" s="18">
        <v>1131.8399999999999</v>
      </c>
      <c r="R240" s="18">
        <v>3394.99</v>
      </c>
      <c r="S240" s="28">
        <v>0</v>
      </c>
      <c r="T240" s="28">
        <v>282.95999999999998</v>
      </c>
      <c r="U240" s="20">
        <f>SUM(P240:T240)</f>
        <v>4809.79</v>
      </c>
      <c r="V240" s="21"/>
      <c r="W240" s="26">
        <f>L240-U240</f>
        <v>15391.199999999997</v>
      </c>
      <c r="Y240" s="19">
        <v>0</v>
      </c>
      <c r="Z240" s="18">
        <v>0</v>
      </c>
      <c r="AA240" s="18">
        <f>(E240+F240)/30*40</f>
        <v>12576</v>
      </c>
      <c r="AB240" s="18">
        <f t="shared" si="12"/>
        <v>6288</v>
      </c>
      <c r="AC240" s="18">
        <f>H240/30*40</f>
        <v>9832</v>
      </c>
      <c r="AD240" s="22">
        <f t="shared" si="13"/>
        <v>4916</v>
      </c>
    </row>
    <row r="241" spans="1:30" ht="12.75" x14ac:dyDescent="0.2">
      <c r="A241" s="42">
        <v>995</v>
      </c>
      <c r="B241" s="18" t="s">
        <v>305</v>
      </c>
      <c r="C241" s="28" t="s">
        <v>657</v>
      </c>
      <c r="D241" s="22" t="s">
        <v>669</v>
      </c>
      <c r="E241" s="17">
        <v>7868</v>
      </c>
      <c r="F241" s="39">
        <v>0</v>
      </c>
      <c r="G241" s="39">
        <v>0</v>
      </c>
      <c r="H241" s="18">
        <v>10132</v>
      </c>
      <c r="I241" s="18">
        <v>0</v>
      </c>
      <c r="J241" s="28">
        <v>0</v>
      </c>
      <c r="K241" s="28">
        <v>3773.35</v>
      </c>
      <c r="L241" s="20">
        <f t="shared" si="11"/>
        <v>21773.35</v>
      </c>
      <c r="M241" s="43"/>
      <c r="N241" s="39">
        <v>0</v>
      </c>
      <c r="O241" s="43"/>
      <c r="P241" s="39">
        <v>0</v>
      </c>
      <c r="Q241" s="18">
        <v>944.16</v>
      </c>
      <c r="R241" s="18">
        <v>3773.35</v>
      </c>
      <c r="S241" s="28">
        <v>0</v>
      </c>
      <c r="T241" s="28">
        <v>236.04</v>
      </c>
      <c r="U241" s="20">
        <f>SUM(P241:T241)</f>
        <v>4953.55</v>
      </c>
      <c r="V241" s="21"/>
      <c r="W241" s="26">
        <f>L241-U241</f>
        <v>16819.8</v>
      </c>
      <c r="Y241" s="19">
        <v>0</v>
      </c>
      <c r="Z241" s="18">
        <v>0</v>
      </c>
      <c r="AA241" s="18">
        <f>(E241+F241)/30*40</f>
        <v>10490.666666666666</v>
      </c>
      <c r="AB241" s="18">
        <f t="shared" si="12"/>
        <v>5245.333333333333</v>
      </c>
      <c r="AC241" s="18">
        <f>H241/30*40</f>
        <v>13509.333333333334</v>
      </c>
      <c r="AD241" s="22">
        <f t="shared" si="13"/>
        <v>6754.666666666667</v>
      </c>
    </row>
    <row r="242" spans="1:30" ht="12.75" x14ac:dyDescent="0.2">
      <c r="A242" s="42">
        <v>998</v>
      </c>
      <c r="B242" s="18" t="s">
        <v>306</v>
      </c>
      <c r="C242" s="28" t="s">
        <v>636</v>
      </c>
      <c r="D242" s="22" t="s">
        <v>669</v>
      </c>
      <c r="E242" s="17">
        <v>5991</v>
      </c>
      <c r="F242" s="39">
        <v>0</v>
      </c>
      <c r="G242" s="39">
        <v>0</v>
      </c>
      <c r="H242" s="18">
        <v>4908</v>
      </c>
      <c r="I242" s="18">
        <v>0</v>
      </c>
      <c r="J242" s="28">
        <v>0</v>
      </c>
      <c r="K242" s="28">
        <v>1523.14</v>
      </c>
      <c r="L242" s="20">
        <f t="shared" si="11"/>
        <v>12422.14</v>
      </c>
      <c r="M242" s="43"/>
      <c r="N242" s="39">
        <v>0</v>
      </c>
      <c r="O242" s="43"/>
      <c r="P242" s="39">
        <v>0</v>
      </c>
      <c r="Q242" s="18">
        <v>718.92</v>
      </c>
      <c r="R242" s="18">
        <v>1523.14</v>
      </c>
      <c r="S242" s="28">
        <v>0</v>
      </c>
      <c r="T242" s="28">
        <v>179.74</v>
      </c>
      <c r="U242" s="20">
        <f>SUM(P242:T242)</f>
        <v>2421.8000000000002</v>
      </c>
      <c r="V242" s="21"/>
      <c r="W242" s="26">
        <f>L242-U242</f>
        <v>10000.34</v>
      </c>
      <c r="Y242" s="19">
        <v>0</v>
      </c>
      <c r="Z242" s="18">
        <v>0</v>
      </c>
      <c r="AA242" s="18">
        <f>(E242+F242)/30*40</f>
        <v>7988</v>
      </c>
      <c r="AB242" s="18">
        <f t="shared" si="12"/>
        <v>3994</v>
      </c>
      <c r="AC242" s="18">
        <f>H242/30*40</f>
        <v>6544</v>
      </c>
      <c r="AD242" s="22">
        <f t="shared" si="13"/>
        <v>3272</v>
      </c>
    </row>
    <row r="243" spans="1:30" ht="12.75" x14ac:dyDescent="0.2">
      <c r="A243" s="42">
        <v>1015</v>
      </c>
      <c r="B243" s="18" t="s">
        <v>307</v>
      </c>
      <c r="C243" s="28" t="s">
        <v>657</v>
      </c>
      <c r="D243" s="22" t="s">
        <v>669</v>
      </c>
      <c r="E243" s="17">
        <v>7868</v>
      </c>
      <c r="F243" s="39">
        <v>0</v>
      </c>
      <c r="G243" s="39">
        <v>0</v>
      </c>
      <c r="H243" s="18">
        <v>18631</v>
      </c>
      <c r="I243" s="18">
        <v>0</v>
      </c>
      <c r="J243" s="28">
        <v>0</v>
      </c>
      <c r="K243" s="28">
        <v>6749.93</v>
      </c>
      <c r="L243" s="20">
        <f t="shared" si="11"/>
        <v>33248.93</v>
      </c>
      <c r="M243" s="43"/>
      <c r="N243" s="39">
        <v>0</v>
      </c>
      <c r="O243" s="43"/>
      <c r="P243" s="39">
        <v>0</v>
      </c>
      <c r="Q243" s="18">
        <v>944.16</v>
      </c>
      <c r="R243" s="18">
        <v>6749.93</v>
      </c>
      <c r="S243" s="28">
        <v>0</v>
      </c>
      <c r="T243" s="28">
        <v>236.04</v>
      </c>
      <c r="U243" s="20">
        <f>SUM(P243:T243)</f>
        <v>7930.13</v>
      </c>
      <c r="V243" s="21"/>
      <c r="W243" s="26">
        <f>L243-U243</f>
        <v>25318.799999999999</v>
      </c>
      <c r="Y243" s="19">
        <v>0</v>
      </c>
      <c r="Z243" s="18">
        <v>0</v>
      </c>
      <c r="AA243" s="18">
        <f>(E243+F243)/30*40</f>
        <v>10490.666666666666</v>
      </c>
      <c r="AB243" s="18">
        <f t="shared" si="12"/>
        <v>5245.333333333333</v>
      </c>
      <c r="AC243" s="18">
        <f>H243/30*40</f>
        <v>24841.333333333332</v>
      </c>
      <c r="AD243" s="22">
        <f t="shared" si="13"/>
        <v>12420.666666666666</v>
      </c>
    </row>
    <row r="244" spans="1:30" ht="12.75" x14ac:dyDescent="0.2">
      <c r="A244" s="42">
        <v>1031</v>
      </c>
      <c r="B244" s="18" t="s">
        <v>308</v>
      </c>
      <c r="C244" s="28" t="s">
        <v>658</v>
      </c>
      <c r="D244" s="22" t="s">
        <v>669</v>
      </c>
      <c r="E244" s="17">
        <v>6815</v>
      </c>
      <c r="F244" s="39">
        <v>0</v>
      </c>
      <c r="G244" s="39">
        <v>0</v>
      </c>
      <c r="H244" s="18">
        <v>9207</v>
      </c>
      <c r="I244" s="18">
        <v>0</v>
      </c>
      <c r="J244" s="28">
        <v>0</v>
      </c>
      <c r="K244" s="28">
        <v>3146.55</v>
      </c>
      <c r="L244" s="20">
        <f t="shared" si="11"/>
        <v>19168.55</v>
      </c>
      <c r="M244" s="43"/>
      <c r="N244" s="39">
        <v>0</v>
      </c>
      <c r="O244" s="43"/>
      <c r="P244" s="39">
        <v>0</v>
      </c>
      <c r="Q244" s="18">
        <v>817.8</v>
      </c>
      <c r="R244" s="18">
        <v>3146.55</v>
      </c>
      <c r="S244" s="28">
        <v>0</v>
      </c>
      <c r="T244" s="28">
        <v>204.46</v>
      </c>
      <c r="U244" s="20">
        <f>SUM(P244:T244)</f>
        <v>4168.8100000000004</v>
      </c>
      <c r="V244" s="21"/>
      <c r="W244" s="26">
        <f>L244-U244</f>
        <v>14999.739999999998</v>
      </c>
      <c r="Y244" s="19">
        <v>0</v>
      </c>
      <c r="Z244" s="18">
        <v>0</v>
      </c>
      <c r="AA244" s="18">
        <f>(E244+F244)/30*40</f>
        <v>9086.6666666666661</v>
      </c>
      <c r="AB244" s="18">
        <f t="shared" si="12"/>
        <v>4543.333333333333</v>
      </c>
      <c r="AC244" s="18">
        <f>H244/30*40</f>
        <v>12276</v>
      </c>
      <c r="AD244" s="22">
        <f t="shared" si="13"/>
        <v>6138</v>
      </c>
    </row>
    <row r="245" spans="1:30" ht="12.75" x14ac:dyDescent="0.2">
      <c r="A245" s="42">
        <v>1033</v>
      </c>
      <c r="B245" s="18" t="s">
        <v>309</v>
      </c>
      <c r="C245" s="28" t="s">
        <v>636</v>
      </c>
      <c r="D245" s="22" t="s">
        <v>669</v>
      </c>
      <c r="E245" s="17">
        <v>5991</v>
      </c>
      <c r="F245" s="39">
        <v>0</v>
      </c>
      <c r="G245" s="39">
        <v>0</v>
      </c>
      <c r="H245" s="18">
        <v>10815</v>
      </c>
      <c r="I245" s="18">
        <v>0</v>
      </c>
      <c r="J245" s="28">
        <v>0</v>
      </c>
      <c r="K245" s="28">
        <v>3394.99</v>
      </c>
      <c r="L245" s="20">
        <f t="shared" si="11"/>
        <v>20200.989999999998</v>
      </c>
      <c r="M245" s="43"/>
      <c r="N245" s="39">
        <v>0</v>
      </c>
      <c r="O245" s="43"/>
      <c r="P245" s="39">
        <v>0</v>
      </c>
      <c r="Q245" s="18">
        <v>718.92</v>
      </c>
      <c r="R245" s="18">
        <v>3394.99</v>
      </c>
      <c r="S245" s="28">
        <v>0</v>
      </c>
      <c r="T245" s="28">
        <v>179.74</v>
      </c>
      <c r="U245" s="20">
        <f>SUM(P245:T245)</f>
        <v>4293.6499999999996</v>
      </c>
      <c r="V245" s="21"/>
      <c r="W245" s="26">
        <f>L245-U245</f>
        <v>15907.339999999998</v>
      </c>
      <c r="Y245" s="19">
        <v>0</v>
      </c>
      <c r="Z245" s="18">
        <v>0</v>
      </c>
      <c r="AA245" s="18">
        <f>(E245+F245)/30*40</f>
        <v>7988</v>
      </c>
      <c r="AB245" s="18">
        <f t="shared" si="12"/>
        <v>3994</v>
      </c>
      <c r="AC245" s="18">
        <f>H245/30*40</f>
        <v>14420</v>
      </c>
      <c r="AD245" s="22">
        <f t="shared" si="13"/>
        <v>7210</v>
      </c>
    </row>
    <row r="246" spans="1:30" ht="12.75" x14ac:dyDescent="0.2">
      <c r="A246" s="42">
        <v>1035</v>
      </c>
      <c r="B246" s="18" t="s">
        <v>310</v>
      </c>
      <c r="C246" s="28" t="s">
        <v>69</v>
      </c>
      <c r="D246" s="22" t="s">
        <v>669</v>
      </c>
      <c r="E246" s="17">
        <v>15750</v>
      </c>
      <c r="F246" s="39">
        <v>0</v>
      </c>
      <c r="G246" s="39">
        <v>0</v>
      </c>
      <c r="H246" s="18">
        <v>11613</v>
      </c>
      <c r="I246" s="18">
        <v>0</v>
      </c>
      <c r="J246" s="28">
        <v>0</v>
      </c>
      <c r="K246" s="28">
        <v>7059.92</v>
      </c>
      <c r="L246" s="20">
        <f t="shared" si="11"/>
        <v>34422.92</v>
      </c>
      <c r="M246" s="43"/>
      <c r="N246" s="39">
        <v>0</v>
      </c>
      <c r="O246" s="43"/>
      <c r="P246" s="39">
        <v>0</v>
      </c>
      <c r="Q246" s="18">
        <v>1890</v>
      </c>
      <c r="R246" s="18">
        <v>7059.92</v>
      </c>
      <c r="S246" s="28">
        <v>0</v>
      </c>
      <c r="T246" s="28">
        <v>472.5</v>
      </c>
      <c r="U246" s="20">
        <f>SUM(P246:T246)</f>
        <v>9422.42</v>
      </c>
      <c r="V246" s="21"/>
      <c r="W246" s="26">
        <f>L246-U246</f>
        <v>25000.5</v>
      </c>
      <c r="Y246" s="19">
        <v>0</v>
      </c>
      <c r="Z246" s="18">
        <v>0</v>
      </c>
      <c r="AA246" s="18">
        <f>(E246+F246)/30*40</f>
        <v>21000</v>
      </c>
      <c r="AB246" s="18">
        <f t="shared" si="12"/>
        <v>10500</v>
      </c>
      <c r="AC246" s="18">
        <f>H246/30*40</f>
        <v>15484</v>
      </c>
      <c r="AD246" s="22">
        <f t="shared" si="13"/>
        <v>7742</v>
      </c>
    </row>
    <row r="247" spans="1:30" ht="12.75" x14ac:dyDescent="0.2">
      <c r="A247" s="42">
        <v>1036</v>
      </c>
      <c r="B247" s="18" t="s">
        <v>311</v>
      </c>
      <c r="C247" s="28" t="s">
        <v>649</v>
      </c>
      <c r="D247" s="22" t="s">
        <v>669</v>
      </c>
      <c r="E247" s="17">
        <v>18366</v>
      </c>
      <c r="F247" s="39">
        <v>0</v>
      </c>
      <c r="G247" s="39">
        <v>0</v>
      </c>
      <c r="H247" s="18">
        <v>16634</v>
      </c>
      <c r="I247" s="18">
        <v>0</v>
      </c>
      <c r="J247" s="28">
        <v>0</v>
      </c>
      <c r="K247" s="28">
        <v>10516.01</v>
      </c>
      <c r="L247" s="20">
        <f t="shared" si="11"/>
        <v>45516.01</v>
      </c>
      <c r="M247" s="43"/>
      <c r="N247" s="39">
        <v>0</v>
      </c>
      <c r="O247" s="43"/>
      <c r="P247" s="39">
        <v>0</v>
      </c>
      <c r="Q247" s="18">
        <v>2203.92</v>
      </c>
      <c r="R247" s="18">
        <v>10516.01</v>
      </c>
      <c r="S247" s="28">
        <v>0</v>
      </c>
      <c r="T247" s="28">
        <v>550.98</v>
      </c>
      <c r="U247" s="20">
        <f>SUM(P247:T247)</f>
        <v>13270.91</v>
      </c>
      <c r="V247" s="21"/>
      <c r="W247" s="26">
        <f>L247-U247</f>
        <v>32245.100000000002</v>
      </c>
      <c r="Y247" s="19">
        <v>0</v>
      </c>
      <c r="Z247" s="18">
        <v>0</v>
      </c>
      <c r="AA247" s="18">
        <f>(E247+F247)/30*40</f>
        <v>24488</v>
      </c>
      <c r="AB247" s="18">
        <f t="shared" si="12"/>
        <v>12244</v>
      </c>
      <c r="AC247" s="18">
        <f>H247/30*40</f>
        <v>22178.666666666668</v>
      </c>
      <c r="AD247" s="22">
        <f t="shared" si="13"/>
        <v>11089.333333333334</v>
      </c>
    </row>
    <row r="248" spans="1:30" ht="12.75" x14ac:dyDescent="0.2">
      <c r="A248" s="42">
        <v>1042</v>
      </c>
      <c r="B248" s="18" t="s">
        <v>312</v>
      </c>
      <c r="C248" s="28" t="s">
        <v>68</v>
      </c>
      <c r="D248" s="22" t="s">
        <v>669</v>
      </c>
      <c r="E248" s="17">
        <v>18366</v>
      </c>
      <c r="F248" s="39">
        <v>0</v>
      </c>
      <c r="G248" s="39">
        <v>0</v>
      </c>
      <c r="H248" s="18">
        <v>27444</v>
      </c>
      <c r="I248" s="18">
        <v>0</v>
      </c>
      <c r="J248" s="28">
        <v>0</v>
      </c>
      <c r="K248" s="28">
        <v>15921.01</v>
      </c>
      <c r="L248" s="20">
        <f t="shared" si="11"/>
        <v>61731.01</v>
      </c>
      <c r="M248" s="43"/>
      <c r="N248" s="39">
        <v>0</v>
      </c>
      <c r="O248" s="43"/>
      <c r="P248" s="39">
        <v>0</v>
      </c>
      <c r="Q248" s="18">
        <v>1469.28</v>
      </c>
      <c r="R248" s="18">
        <v>15921.01</v>
      </c>
      <c r="S248" s="28">
        <v>0</v>
      </c>
      <c r="T248" s="28">
        <v>550.98</v>
      </c>
      <c r="U248" s="20">
        <f>SUM(P248:T248)</f>
        <v>17941.27</v>
      </c>
      <c r="V248" s="21"/>
      <c r="W248" s="26">
        <f>L248-U248</f>
        <v>43789.740000000005</v>
      </c>
      <c r="Y248" s="19">
        <v>0</v>
      </c>
      <c r="Z248" s="18">
        <v>0</v>
      </c>
      <c r="AA248" s="18">
        <f>(E248+F248)/30*40</f>
        <v>24488</v>
      </c>
      <c r="AB248" s="18">
        <f t="shared" si="12"/>
        <v>12244</v>
      </c>
      <c r="AC248" s="18">
        <f>H248/30*40</f>
        <v>36592</v>
      </c>
      <c r="AD248" s="22">
        <f t="shared" si="13"/>
        <v>18296</v>
      </c>
    </row>
    <row r="249" spans="1:30" ht="12.75" x14ac:dyDescent="0.2">
      <c r="A249" s="42">
        <v>1062</v>
      </c>
      <c r="B249" s="18" t="s">
        <v>313</v>
      </c>
      <c r="C249" s="28" t="s">
        <v>638</v>
      </c>
      <c r="D249" s="22" t="s">
        <v>669</v>
      </c>
      <c r="E249" s="17">
        <v>12213</v>
      </c>
      <c r="F249" s="39">
        <v>0</v>
      </c>
      <c r="G249" s="39">
        <v>0</v>
      </c>
      <c r="H249" s="18">
        <v>4787</v>
      </c>
      <c r="I249" s="18">
        <v>0</v>
      </c>
      <c r="J249" s="28">
        <v>0</v>
      </c>
      <c r="K249" s="28">
        <v>3456.46</v>
      </c>
      <c r="L249" s="20">
        <f t="shared" si="11"/>
        <v>20456.46</v>
      </c>
      <c r="M249" s="43"/>
      <c r="N249" s="39">
        <v>0</v>
      </c>
      <c r="O249" s="43"/>
      <c r="P249" s="39">
        <v>0</v>
      </c>
      <c r="Q249" s="18">
        <v>1465.56</v>
      </c>
      <c r="R249" s="18">
        <v>3456.46</v>
      </c>
      <c r="S249" s="28">
        <v>0</v>
      </c>
      <c r="T249" s="28">
        <v>366.4</v>
      </c>
      <c r="U249" s="20">
        <f>SUM(P249:T249)</f>
        <v>5288.42</v>
      </c>
      <c r="V249" s="21"/>
      <c r="W249" s="26">
        <f>L249-U249</f>
        <v>15168.039999999999</v>
      </c>
      <c r="Y249" s="19">
        <v>0</v>
      </c>
      <c r="Z249" s="18">
        <v>0</v>
      </c>
      <c r="AA249" s="18">
        <f>(E249+F249)/30*40</f>
        <v>16284</v>
      </c>
      <c r="AB249" s="18">
        <f t="shared" si="12"/>
        <v>8142</v>
      </c>
      <c r="AC249" s="18">
        <f>H249/30*40</f>
        <v>6382.6666666666661</v>
      </c>
      <c r="AD249" s="22">
        <f t="shared" si="13"/>
        <v>3191.333333333333</v>
      </c>
    </row>
    <row r="250" spans="1:30" ht="12.75" x14ac:dyDescent="0.2">
      <c r="A250" s="42">
        <v>1064</v>
      </c>
      <c r="B250" s="18" t="s">
        <v>43</v>
      </c>
      <c r="C250" s="28" t="s">
        <v>68</v>
      </c>
      <c r="D250" s="22" t="s">
        <v>669</v>
      </c>
      <c r="E250" s="17">
        <v>18366</v>
      </c>
      <c r="F250" s="39">
        <v>0</v>
      </c>
      <c r="G250" s="39">
        <v>0</v>
      </c>
      <c r="H250" s="18">
        <v>29389</v>
      </c>
      <c r="I250" s="18">
        <v>0</v>
      </c>
      <c r="J250" s="28">
        <v>0</v>
      </c>
      <c r="K250" s="28">
        <v>16893.510000000002</v>
      </c>
      <c r="L250" s="20">
        <f t="shared" si="11"/>
        <v>64648.51</v>
      </c>
      <c r="M250" s="43"/>
      <c r="N250" s="39">
        <v>0</v>
      </c>
      <c r="O250" s="43"/>
      <c r="P250" s="39">
        <v>0</v>
      </c>
      <c r="Q250" s="18">
        <v>2203.92</v>
      </c>
      <c r="R250" s="18">
        <v>16893.510000000002</v>
      </c>
      <c r="S250" s="28">
        <v>0</v>
      </c>
      <c r="T250" s="28">
        <v>550.98</v>
      </c>
      <c r="U250" s="20">
        <f>SUM(P250:T250)</f>
        <v>19648.41</v>
      </c>
      <c r="V250" s="21"/>
      <c r="W250" s="26">
        <f>L250-U250</f>
        <v>45000.100000000006</v>
      </c>
      <c r="Y250" s="19">
        <v>0</v>
      </c>
      <c r="Z250" s="18">
        <v>0</v>
      </c>
      <c r="AA250" s="18">
        <f>(E250+F250)/30*40</f>
        <v>24488</v>
      </c>
      <c r="AB250" s="18">
        <f t="shared" si="12"/>
        <v>12244</v>
      </c>
      <c r="AC250" s="18">
        <f>H250/30*40</f>
        <v>39185.333333333336</v>
      </c>
      <c r="AD250" s="22">
        <f t="shared" si="13"/>
        <v>19592.666666666668</v>
      </c>
    </row>
    <row r="251" spans="1:30" ht="12.75" x14ac:dyDescent="0.2">
      <c r="A251" s="42">
        <v>1069</v>
      </c>
      <c r="B251" s="18" t="s">
        <v>314</v>
      </c>
      <c r="C251" s="28" t="s">
        <v>657</v>
      </c>
      <c r="D251" s="22" t="s">
        <v>669</v>
      </c>
      <c r="E251" s="17">
        <v>7868</v>
      </c>
      <c r="F251" s="39">
        <v>0</v>
      </c>
      <c r="G251" s="39">
        <v>0</v>
      </c>
      <c r="H251" s="18">
        <v>2132</v>
      </c>
      <c r="I251" s="18">
        <v>0</v>
      </c>
      <c r="J251" s="28">
        <v>0</v>
      </c>
      <c r="K251" s="28">
        <v>1273.3499999999999</v>
      </c>
      <c r="L251" s="20">
        <f t="shared" si="11"/>
        <v>11273.35</v>
      </c>
      <c r="M251" s="43"/>
      <c r="N251" s="39">
        <v>0</v>
      </c>
      <c r="O251" s="43"/>
      <c r="P251" s="39">
        <v>0</v>
      </c>
      <c r="Q251" s="18">
        <v>944.16</v>
      </c>
      <c r="R251" s="18">
        <v>1273.3499999999999</v>
      </c>
      <c r="S251" s="28">
        <v>0</v>
      </c>
      <c r="T251" s="28">
        <v>236.04</v>
      </c>
      <c r="U251" s="20">
        <f>SUM(P251:T251)</f>
        <v>2453.5499999999997</v>
      </c>
      <c r="V251" s="21"/>
      <c r="W251" s="26">
        <f>L251-U251</f>
        <v>8819.8000000000011</v>
      </c>
      <c r="Y251" s="19">
        <v>0</v>
      </c>
      <c r="Z251" s="18">
        <v>0</v>
      </c>
      <c r="AA251" s="18">
        <f>(E251+F251)/30*40</f>
        <v>10490.666666666666</v>
      </c>
      <c r="AB251" s="18">
        <f t="shared" si="12"/>
        <v>5245.333333333333</v>
      </c>
      <c r="AC251" s="18">
        <f>H251/30*40</f>
        <v>2842.6666666666665</v>
      </c>
      <c r="AD251" s="22">
        <f t="shared" si="13"/>
        <v>1421.3333333333333</v>
      </c>
    </row>
    <row r="252" spans="1:30" ht="12.75" x14ac:dyDescent="0.2">
      <c r="A252" s="42">
        <v>1090</v>
      </c>
      <c r="B252" s="18" t="s">
        <v>315</v>
      </c>
      <c r="C252" s="28" t="s">
        <v>638</v>
      </c>
      <c r="D252" s="22" t="s">
        <v>669</v>
      </c>
      <c r="E252" s="17">
        <v>12213</v>
      </c>
      <c r="F252" s="39">
        <v>0</v>
      </c>
      <c r="G252" s="39">
        <v>0</v>
      </c>
      <c r="H252" s="18">
        <v>4412</v>
      </c>
      <c r="I252" s="18">
        <v>0</v>
      </c>
      <c r="J252" s="28">
        <v>0</v>
      </c>
      <c r="K252" s="28">
        <v>3337.63</v>
      </c>
      <c r="L252" s="20">
        <f t="shared" si="11"/>
        <v>19962.63</v>
      </c>
      <c r="M252" s="43"/>
      <c r="N252" s="39">
        <v>0</v>
      </c>
      <c r="O252" s="43"/>
      <c r="P252" s="39">
        <v>0</v>
      </c>
      <c r="Q252" s="18">
        <v>1465.56</v>
      </c>
      <c r="R252" s="18">
        <v>3337.63</v>
      </c>
      <c r="S252" s="28">
        <v>0</v>
      </c>
      <c r="T252" s="28">
        <v>366.4</v>
      </c>
      <c r="U252" s="20">
        <f>SUM(P252:T252)</f>
        <v>5169.59</v>
      </c>
      <c r="V252" s="21"/>
      <c r="W252" s="26">
        <f>L252-U252</f>
        <v>14793.04</v>
      </c>
      <c r="Y252" s="19">
        <v>0</v>
      </c>
      <c r="Z252" s="18">
        <v>0</v>
      </c>
      <c r="AA252" s="18">
        <f>(E252+F252)/30*40</f>
        <v>16284</v>
      </c>
      <c r="AB252" s="18">
        <f t="shared" si="12"/>
        <v>8142</v>
      </c>
      <c r="AC252" s="18">
        <f>H252/30*40</f>
        <v>5882.6666666666661</v>
      </c>
      <c r="AD252" s="22">
        <f t="shared" si="13"/>
        <v>2941.333333333333</v>
      </c>
    </row>
    <row r="253" spans="1:30" ht="12.75" x14ac:dyDescent="0.2">
      <c r="A253" s="42">
        <v>1101</v>
      </c>
      <c r="B253" s="18" t="s">
        <v>316</v>
      </c>
      <c r="C253" s="28" t="s">
        <v>69</v>
      </c>
      <c r="D253" s="22" t="s">
        <v>669</v>
      </c>
      <c r="E253" s="17">
        <v>15750</v>
      </c>
      <c r="F253" s="39">
        <v>0</v>
      </c>
      <c r="G253" s="39">
        <v>0</v>
      </c>
      <c r="H253" s="18">
        <v>23613</v>
      </c>
      <c r="I253" s="18">
        <v>0</v>
      </c>
      <c r="J253" s="28">
        <v>0</v>
      </c>
      <c r="K253" s="28">
        <v>12697.51</v>
      </c>
      <c r="L253" s="20">
        <f t="shared" si="11"/>
        <v>52060.51</v>
      </c>
      <c r="M253" s="43"/>
      <c r="N253" s="39">
        <v>0</v>
      </c>
      <c r="O253" s="43"/>
      <c r="P253" s="39">
        <v>0</v>
      </c>
      <c r="Q253" s="18">
        <v>1890</v>
      </c>
      <c r="R253" s="18">
        <v>12697.51</v>
      </c>
      <c r="S253" s="28">
        <v>0</v>
      </c>
      <c r="T253" s="28">
        <v>472.5</v>
      </c>
      <c r="U253" s="20">
        <f>SUM(P253:T253)</f>
        <v>15060.01</v>
      </c>
      <c r="V253" s="21"/>
      <c r="W253" s="26">
        <f>L253-U253</f>
        <v>37000.5</v>
      </c>
      <c r="Y253" s="19">
        <v>0</v>
      </c>
      <c r="Z253" s="18">
        <v>0</v>
      </c>
      <c r="AA253" s="18">
        <f>(E253+F253)/30*40</f>
        <v>21000</v>
      </c>
      <c r="AB253" s="18">
        <f t="shared" si="12"/>
        <v>10500</v>
      </c>
      <c r="AC253" s="18">
        <f>H253/30*40</f>
        <v>31484</v>
      </c>
      <c r="AD253" s="22">
        <f t="shared" si="13"/>
        <v>15742</v>
      </c>
    </row>
    <row r="254" spans="1:30" ht="12.75" x14ac:dyDescent="0.2">
      <c r="A254" s="42">
        <v>1112</v>
      </c>
      <c r="B254" s="18" t="s">
        <v>27</v>
      </c>
      <c r="C254" s="28" t="s">
        <v>69</v>
      </c>
      <c r="D254" s="22" t="s">
        <v>669</v>
      </c>
      <c r="E254" s="17">
        <v>15750</v>
      </c>
      <c r="F254" s="39">
        <v>0</v>
      </c>
      <c r="G254" s="39">
        <v>0</v>
      </c>
      <c r="H254" s="18">
        <v>24250</v>
      </c>
      <c r="I254" s="18">
        <v>0</v>
      </c>
      <c r="J254" s="28">
        <v>0</v>
      </c>
      <c r="K254" s="28">
        <v>13016.01</v>
      </c>
      <c r="L254" s="20">
        <f t="shared" si="11"/>
        <v>53016.01</v>
      </c>
      <c r="M254" s="43"/>
      <c r="N254" s="39">
        <v>0</v>
      </c>
      <c r="O254" s="43"/>
      <c r="P254" s="39">
        <v>0</v>
      </c>
      <c r="Q254" s="18">
        <v>1890</v>
      </c>
      <c r="R254" s="18">
        <v>13016.01</v>
      </c>
      <c r="S254" s="28">
        <v>0</v>
      </c>
      <c r="T254" s="28">
        <v>472.5</v>
      </c>
      <c r="U254" s="20">
        <f>SUM(P254:T254)</f>
        <v>15378.51</v>
      </c>
      <c r="V254" s="21"/>
      <c r="W254" s="26">
        <f>L254-U254</f>
        <v>37637.5</v>
      </c>
      <c r="Y254" s="19">
        <v>0</v>
      </c>
      <c r="Z254" s="18">
        <v>0</v>
      </c>
      <c r="AA254" s="18">
        <f>(E254+F254)/30*40</f>
        <v>21000</v>
      </c>
      <c r="AB254" s="18">
        <f t="shared" si="12"/>
        <v>10500</v>
      </c>
      <c r="AC254" s="18">
        <f>H254/30*40</f>
        <v>32333.333333333336</v>
      </c>
      <c r="AD254" s="22">
        <f t="shared" si="13"/>
        <v>16166.666666666668</v>
      </c>
    </row>
    <row r="255" spans="1:30" ht="12.75" x14ac:dyDescent="0.2">
      <c r="A255" s="42">
        <v>1136</v>
      </c>
      <c r="B255" s="18" t="s">
        <v>317</v>
      </c>
      <c r="C255" s="28" t="s">
        <v>68</v>
      </c>
      <c r="D255" s="22" t="s">
        <v>669</v>
      </c>
      <c r="E255" s="17">
        <v>18366</v>
      </c>
      <c r="F255" s="39">
        <v>0</v>
      </c>
      <c r="G255" s="39">
        <v>0</v>
      </c>
      <c r="H255" s="18">
        <v>24389</v>
      </c>
      <c r="I255" s="18">
        <v>0</v>
      </c>
      <c r="J255" s="28">
        <v>0</v>
      </c>
      <c r="K255" s="28">
        <v>14393.51</v>
      </c>
      <c r="L255" s="20">
        <f t="shared" si="11"/>
        <v>57148.51</v>
      </c>
      <c r="M255" s="43"/>
      <c r="N255" s="39">
        <v>0</v>
      </c>
      <c r="O255" s="43"/>
      <c r="P255" s="39">
        <v>0</v>
      </c>
      <c r="Q255" s="18">
        <v>2203.92</v>
      </c>
      <c r="R255" s="18">
        <v>14393.51</v>
      </c>
      <c r="S255" s="28">
        <v>0</v>
      </c>
      <c r="T255" s="28">
        <v>550.98</v>
      </c>
      <c r="U255" s="20">
        <f>SUM(P255:T255)</f>
        <v>17148.41</v>
      </c>
      <c r="V255" s="21"/>
      <c r="W255" s="26">
        <f>L255-U255</f>
        <v>40000.100000000006</v>
      </c>
      <c r="Y255" s="19">
        <v>0</v>
      </c>
      <c r="Z255" s="18">
        <v>0</v>
      </c>
      <c r="AA255" s="18">
        <f>(E255+F255)/30*40</f>
        <v>24488</v>
      </c>
      <c r="AB255" s="18">
        <f t="shared" si="12"/>
        <v>12244</v>
      </c>
      <c r="AC255" s="18">
        <f>H255/30*40</f>
        <v>32518.666666666668</v>
      </c>
      <c r="AD255" s="22">
        <f t="shared" si="13"/>
        <v>16259.333333333334</v>
      </c>
    </row>
    <row r="256" spans="1:30" ht="12.75" x14ac:dyDescent="0.2">
      <c r="A256" s="42">
        <v>1145</v>
      </c>
      <c r="B256" s="18" t="s">
        <v>318</v>
      </c>
      <c r="C256" s="28" t="s">
        <v>641</v>
      </c>
      <c r="D256" s="22" t="s">
        <v>669</v>
      </c>
      <c r="E256" s="17">
        <v>7868</v>
      </c>
      <c r="F256" s="39">
        <v>0</v>
      </c>
      <c r="G256" s="39">
        <v>0</v>
      </c>
      <c r="H256" s="18">
        <v>0</v>
      </c>
      <c r="I256" s="18">
        <v>0</v>
      </c>
      <c r="J256" s="28">
        <v>0</v>
      </c>
      <c r="K256" s="28">
        <v>685.48</v>
      </c>
      <c r="L256" s="20">
        <f t="shared" si="11"/>
        <v>8553.48</v>
      </c>
      <c r="M256" s="43"/>
      <c r="N256" s="39">
        <v>0</v>
      </c>
      <c r="O256" s="43"/>
      <c r="P256" s="39">
        <v>0</v>
      </c>
      <c r="Q256" s="18">
        <v>944.16</v>
      </c>
      <c r="R256" s="18">
        <v>685.48</v>
      </c>
      <c r="S256" s="28">
        <v>0</v>
      </c>
      <c r="T256" s="28">
        <v>236.04</v>
      </c>
      <c r="U256" s="20">
        <f>SUM(P256:T256)</f>
        <v>1865.6799999999998</v>
      </c>
      <c r="V256" s="21"/>
      <c r="W256" s="26">
        <f>L256-U256</f>
        <v>6687.7999999999993</v>
      </c>
      <c r="Y256" s="19">
        <v>0</v>
      </c>
      <c r="Z256" s="18">
        <v>0</v>
      </c>
      <c r="AA256" s="18">
        <f>(E256+F256)/30*40</f>
        <v>10490.666666666666</v>
      </c>
      <c r="AB256" s="18">
        <f t="shared" si="12"/>
        <v>5245.333333333333</v>
      </c>
      <c r="AC256" s="18">
        <f>H256/30*40</f>
        <v>0</v>
      </c>
      <c r="AD256" s="22">
        <f t="shared" si="13"/>
        <v>0</v>
      </c>
    </row>
    <row r="257" spans="1:30" ht="12.75" x14ac:dyDescent="0.2">
      <c r="A257" s="42">
        <v>1146</v>
      </c>
      <c r="B257" s="18" t="s">
        <v>319</v>
      </c>
      <c r="C257" s="28" t="s">
        <v>641</v>
      </c>
      <c r="D257" s="22" t="s">
        <v>669</v>
      </c>
      <c r="E257" s="17">
        <v>7868</v>
      </c>
      <c r="F257" s="39">
        <v>0</v>
      </c>
      <c r="G257" s="39">
        <v>0</v>
      </c>
      <c r="H257" s="18">
        <v>13312</v>
      </c>
      <c r="I257" s="18">
        <v>0</v>
      </c>
      <c r="J257" s="28">
        <v>0</v>
      </c>
      <c r="K257" s="28">
        <v>4841.5400000000009</v>
      </c>
      <c r="L257" s="20">
        <f t="shared" si="11"/>
        <v>26021.54</v>
      </c>
      <c r="M257" s="43"/>
      <c r="N257" s="39">
        <v>0</v>
      </c>
      <c r="O257" s="43"/>
      <c r="P257" s="39">
        <v>0</v>
      </c>
      <c r="Q257" s="18">
        <v>944.16</v>
      </c>
      <c r="R257" s="18">
        <v>4841.5400000000009</v>
      </c>
      <c r="S257" s="28">
        <v>0</v>
      </c>
      <c r="T257" s="28">
        <v>236.04</v>
      </c>
      <c r="U257" s="20">
        <f>SUM(P257:T257)</f>
        <v>6021.7400000000007</v>
      </c>
      <c r="V257" s="21"/>
      <c r="W257" s="26">
        <f>L257-U257</f>
        <v>19999.8</v>
      </c>
      <c r="Y257" s="19">
        <v>0</v>
      </c>
      <c r="Z257" s="18">
        <v>0</v>
      </c>
      <c r="AA257" s="18">
        <f>(E257+F257)/30*40</f>
        <v>10490.666666666666</v>
      </c>
      <c r="AB257" s="18">
        <f t="shared" si="12"/>
        <v>5245.333333333333</v>
      </c>
      <c r="AC257" s="18">
        <f>H257/30*40</f>
        <v>17749.333333333336</v>
      </c>
      <c r="AD257" s="22">
        <f t="shared" si="13"/>
        <v>8874.6666666666679</v>
      </c>
    </row>
    <row r="258" spans="1:30" ht="12.75" x14ac:dyDescent="0.2">
      <c r="A258" s="42">
        <v>1159</v>
      </c>
      <c r="B258" s="18" t="s">
        <v>320</v>
      </c>
      <c r="C258" s="28" t="s">
        <v>657</v>
      </c>
      <c r="D258" s="22" t="s">
        <v>669</v>
      </c>
      <c r="E258" s="17">
        <v>7868</v>
      </c>
      <c r="F258" s="39">
        <v>0</v>
      </c>
      <c r="G258" s="39">
        <v>0</v>
      </c>
      <c r="H258" s="18">
        <v>20312</v>
      </c>
      <c r="I258" s="18">
        <v>0</v>
      </c>
      <c r="J258" s="28">
        <v>0</v>
      </c>
      <c r="K258" s="28">
        <v>7430.9500000000007</v>
      </c>
      <c r="L258" s="20">
        <f t="shared" si="11"/>
        <v>35610.949999999997</v>
      </c>
      <c r="M258" s="43"/>
      <c r="N258" s="39">
        <v>0</v>
      </c>
      <c r="O258" s="43"/>
      <c r="P258" s="39">
        <v>0</v>
      </c>
      <c r="Q258" s="18">
        <v>944.16</v>
      </c>
      <c r="R258" s="18">
        <v>7430.9500000000007</v>
      </c>
      <c r="S258" s="28">
        <v>0</v>
      </c>
      <c r="T258" s="28">
        <v>236.04</v>
      </c>
      <c r="U258" s="20">
        <f>SUM(P258:T258)</f>
        <v>8611.1500000000015</v>
      </c>
      <c r="V258" s="21"/>
      <c r="W258" s="26">
        <f>L258-U258</f>
        <v>26999.799999999996</v>
      </c>
      <c r="Y258" s="19">
        <v>0</v>
      </c>
      <c r="Z258" s="18">
        <v>0</v>
      </c>
      <c r="AA258" s="18">
        <f>(E258+F258)/30*40</f>
        <v>10490.666666666666</v>
      </c>
      <c r="AB258" s="18">
        <f t="shared" si="12"/>
        <v>5245.333333333333</v>
      </c>
      <c r="AC258" s="18">
        <f>H258/30*40</f>
        <v>27082.666666666668</v>
      </c>
      <c r="AD258" s="22">
        <f t="shared" si="13"/>
        <v>13541.333333333334</v>
      </c>
    </row>
    <row r="259" spans="1:30" ht="12.75" x14ac:dyDescent="0.2">
      <c r="A259" s="42">
        <v>1166</v>
      </c>
      <c r="B259" s="18" t="s">
        <v>321</v>
      </c>
      <c r="C259" s="28" t="s">
        <v>69</v>
      </c>
      <c r="D259" s="22" t="s">
        <v>669</v>
      </c>
      <c r="E259" s="17">
        <v>15750</v>
      </c>
      <c r="F259" s="39">
        <v>0</v>
      </c>
      <c r="G259" s="39">
        <v>0</v>
      </c>
      <c r="H259" s="18">
        <v>10292</v>
      </c>
      <c r="I259" s="18">
        <v>0</v>
      </c>
      <c r="J259" s="28">
        <v>0</v>
      </c>
      <c r="K259" s="28">
        <v>6585.96</v>
      </c>
      <c r="L259" s="20">
        <f t="shared" si="11"/>
        <v>32627.96</v>
      </c>
      <c r="M259" s="43"/>
      <c r="N259" s="39">
        <v>0</v>
      </c>
      <c r="O259" s="43"/>
      <c r="P259" s="39">
        <v>0</v>
      </c>
      <c r="Q259" s="18">
        <v>1890</v>
      </c>
      <c r="R259" s="18">
        <v>6585.96</v>
      </c>
      <c r="S259" s="28">
        <v>0</v>
      </c>
      <c r="T259" s="28">
        <v>472.5</v>
      </c>
      <c r="U259" s="20">
        <f>SUM(P259:T259)</f>
        <v>8948.4599999999991</v>
      </c>
      <c r="V259" s="21"/>
      <c r="W259" s="26">
        <f>L259-U259</f>
        <v>23679.5</v>
      </c>
      <c r="Y259" s="19">
        <v>0</v>
      </c>
      <c r="Z259" s="18">
        <v>0</v>
      </c>
      <c r="AA259" s="18">
        <f>(E259+F259)/30*40</f>
        <v>21000</v>
      </c>
      <c r="AB259" s="18">
        <f t="shared" si="12"/>
        <v>10500</v>
      </c>
      <c r="AC259" s="18">
        <f>H259/30*40</f>
        <v>13722.666666666666</v>
      </c>
      <c r="AD259" s="22">
        <f t="shared" si="13"/>
        <v>6861.333333333333</v>
      </c>
    </row>
    <row r="260" spans="1:30" ht="12.75" x14ac:dyDescent="0.2">
      <c r="A260" s="42">
        <v>1179</v>
      </c>
      <c r="B260" s="18" t="s">
        <v>322</v>
      </c>
      <c r="C260" s="28" t="s">
        <v>69</v>
      </c>
      <c r="D260" s="22" t="s">
        <v>669</v>
      </c>
      <c r="E260" s="17">
        <v>15750</v>
      </c>
      <c r="F260" s="39">
        <v>0</v>
      </c>
      <c r="G260" s="39">
        <v>0</v>
      </c>
      <c r="H260" s="18">
        <v>8139</v>
      </c>
      <c r="I260" s="18">
        <v>0</v>
      </c>
      <c r="J260" s="28">
        <v>0</v>
      </c>
      <c r="K260" s="28">
        <v>5813.49</v>
      </c>
      <c r="L260" s="20">
        <f t="shared" si="11"/>
        <v>29702.489999999998</v>
      </c>
      <c r="M260" s="43"/>
      <c r="N260" s="39">
        <v>0</v>
      </c>
      <c r="O260" s="43"/>
      <c r="P260" s="39">
        <v>0</v>
      </c>
      <c r="Q260" s="18">
        <v>1890</v>
      </c>
      <c r="R260" s="18">
        <v>5813.49</v>
      </c>
      <c r="S260" s="28">
        <v>0</v>
      </c>
      <c r="T260" s="28">
        <v>472.5</v>
      </c>
      <c r="U260" s="20">
        <f>SUM(P260:T260)</f>
        <v>8175.99</v>
      </c>
      <c r="V260" s="21"/>
      <c r="W260" s="26">
        <f>L260-U260</f>
        <v>21526.5</v>
      </c>
      <c r="Y260" s="19">
        <v>0</v>
      </c>
      <c r="Z260" s="18">
        <v>0</v>
      </c>
      <c r="AA260" s="18">
        <f>(E260+F260)/30*40</f>
        <v>21000</v>
      </c>
      <c r="AB260" s="18">
        <f t="shared" si="12"/>
        <v>10500</v>
      </c>
      <c r="AC260" s="18">
        <f>H260/30*40</f>
        <v>10852</v>
      </c>
      <c r="AD260" s="22">
        <f t="shared" si="13"/>
        <v>5426</v>
      </c>
    </row>
    <row r="261" spans="1:30" ht="12.75" x14ac:dyDescent="0.2">
      <c r="A261" s="42">
        <v>1185</v>
      </c>
      <c r="B261" s="18" t="s">
        <v>323</v>
      </c>
      <c r="C261" s="28" t="s">
        <v>657</v>
      </c>
      <c r="D261" s="22" t="s">
        <v>669</v>
      </c>
      <c r="E261" s="17">
        <v>7868</v>
      </c>
      <c r="F261" s="39">
        <v>0</v>
      </c>
      <c r="G261" s="39">
        <v>0</v>
      </c>
      <c r="H261" s="18">
        <v>6312</v>
      </c>
      <c r="I261" s="18">
        <v>0</v>
      </c>
      <c r="J261" s="28">
        <v>0</v>
      </c>
      <c r="K261" s="28">
        <v>2562.84</v>
      </c>
      <c r="L261" s="20">
        <f t="shared" si="11"/>
        <v>16742.84</v>
      </c>
      <c r="M261" s="43"/>
      <c r="N261" s="39">
        <v>0</v>
      </c>
      <c r="O261" s="43"/>
      <c r="P261" s="39">
        <v>0</v>
      </c>
      <c r="Q261" s="18">
        <v>944.16</v>
      </c>
      <c r="R261" s="18">
        <v>2562.84</v>
      </c>
      <c r="S261" s="28">
        <v>0</v>
      </c>
      <c r="T261" s="28">
        <v>236.04</v>
      </c>
      <c r="U261" s="20">
        <f>SUM(P261:T261)</f>
        <v>3743.04</v>
      </c>
      <c r="V261" s="21"/>
      <c r="W261" s="26">
        <f>L261-U261</f>
        <v>12999.8</v>
      </c>
      <c r="Y261" s="19">
        <v>0</v>
      </c>
      <c r="Z261" s="18">
        <v>0</v>
      </c>
      <c r="AA261" s="18">
        <f>(E261+F261)/30*40</f>
        <v>10490.666666666666</v>
      </c>
      <c r="AB261" s="18">
        <f t="shared" si="12"/>
        <v>5245.333333333333</v>
      </c>
      <c r="AC261" s="18">
        <f>H261/30*40</f>
        <v>8416</v>
      </c>
      <c r="AD261" s="22">
        <f t="shared" si="13"/>
        <v>4208</v>
      </c>
    </row>
    <row r="262" spans="1:30" ht="12.75" x14ac:dyDescent="0.2">
      <c r="A262" s="42">
        <v>1196</v>
      </c>
      <c r="B262" s="18" t="s">
        <v>30</v>
      </c>
      <c r="C262" s="28" t="s">
        <v>68</v>
      </c>
      <c r="D262" s="22" t="s">
        <v>669</v>
      </c>
      <c r="E262" s="17">
        <v>18366</v>
      </c>
      <c r="F262" s="39">
        <v>0</v>
      </c>
      <c r="G262" s="39">
        <v>0</v>
      </c>
      <c r="H262" s="18">
        <v>21389</v>
      </c>
      <c r="I262" s="18">
        <v>0</v>
      </c>
      <c r="J262" s="28">
        <v>0</v>
      </c>
      <c r="K262" s="28">
        <v>12893.51</v>
      </c>
      <c r="L262" s="20">
        <f t="shared" si="11"/>
        <v>52648.51</v>
      </c>
      <c r="M262" s="43"/>
      <c r="N262" s="39">
        <v>0</v>
      </c>
      <c r="O262" s="43"/>
      <c r="P262" s="39">
        <v>0</v>
      </c>
      <c r="Q262" s="18">
        <v>2203.92</v>
      </c>
      <c r="R262" s="18">
        <v>12893.51</v>
      </c>
      <c r="S262" s="28">
        <v>0</v>
      </c>
      <c r="T262" s="28">
        <v>550.98</v>
      </c>
      <c r="U262" s="20">
        <f>SUM(P262:T262)</f>
        <v>15648.41</v>
      </c>
      <c r="V262" s="21"/>
      <c r="W262" s="26">
        <f>L262-U262</f>
        <v>37000.100000000006</v>
      </c>
      <c r="Y262" s="19">
        <v>0</v>
      </c>
      <c r="Z262" s="18">
        <v>0</v>
      </c>
      <c r="AA262" s="18">
        <f>(E262+F262)/30*40</f>
        <v>24488</v>
      </c>
      <c r="AB262" s="18">
        <f t="shared" si="12"/>
        <v>12244</v>
      </c>
      <c r="AC262" s="18">
        <f>H262/30*40</f>
        <v>28518.666666666668</v>
      </c>
      <c r="AD262" s="22">
        <f t="shared" si="13"/>
        <v>14259.333333333334</v>
      </c>
    </row>
    <row r="263" spans="1:30" ht="12.75" x14ac:dyDescent="0.2">
      <c r="A263" s="42">
        <v>1197</v>
      </c>
      <c r="B263" s="18" t="s">
        <v>324</v>
      </c>
      <c r="C263" s="28" t="s">
        <v>69</v>
      </c>
      <c r="D263" s="22" t="s">
        <v>669</v>
      </c>
      <c r="E263" s="17">
        <v>15750</v>
      </c>
      <c r="F263" s="39">
        <v>0</v>
      </c>
      <c r="G263" s="39">
        <v>0</v>
      </c>
      <c r="H263" s="18">
        <v>19250</v>
      </c>
      <c r="I263" s="18">
        <v>0</v>
      </c>
      <c r="J263" s="28">
        <v>0</v>
      </c>
      <c r="K263" s="28">
        <v>10516.01</v>
      </c>
      <c r="L263" s="20">
        <f t="shared" ref="L263:L326" si="14">SUM(E263:K263)</f>
        <v>45516.01</v>
      </c>
      <c r="M263" s="43"/>
      <c r="N263" s="39">
        <v>0</v>
      </c>
      <c r="O263" s="43"/>
      <c r="P263" s="39">
        <v>0</v>
      </c>
      <c r="Q263" s="18">
        <v>1890</v>
      </c>
      <c r="R263" s="18">
        <v>10516.01</v>
      </c>
      <c r="S263" s="28">
        <v>0</v>
      </c>
      <c r="T263" s="28">
        <v>472.5</v>
      </c>
      <c r="U263" s="20">
        <f>SUM(P263:T263)</f>
        <v>12878.51</v>
      </c>
      <c r="V263" s="21"/>
      <c r="W263" s="26">
        <f>L263-U263</f>
        <v>32637.5</v>
      </c>
      <c r="Y263" s="19">
        <v>0</v>
      </c>
      <c r="Z263" s="18">
        <v>0</v>
      </c>
      <c r="AA263" s="18">
        <f>(E263+F263)/30*40</f>
        <v>21000</v>
      </c>
      <c r="AB263" s="18">
        <f t="shared" si="12"/>
        <v>10500</v>
      </c>
      <c r="AC263" s="18">
        <f>H263/30*40</f>
        <v>25666.666666666664</v>
      </c>
      <c r="AD263" s="22">
        <f t="shared" si="13"/>
        <v>12833.333333333332</v>
      </c>
    </row>
    <row r="264" spans="1:30" ht="12.75" x14ac:dyDescent="0.2">
      <c r="A264" s="42">
        <v>1204</v>
      </c>
      <c r="B264" s="18" t="s">
        <v>325</v>
      </c>
      <c r="C264" s="28" t="s">
        <v>641</v>
      </c>
      <c r="D264" s="22" t="s">
        <v>669</v>
      </c>
      <c r="E264" s="17">
        <v>7868</v>
      </c>
      <c r="F264" s="39">
        <v>0</v>
      </c>
      <c r="G264" s="39">
        <v>0</v>
      </c>
      <c r="H264" s="18">
        <v>5132</v>
      </c>
      <c r="I264" s="18">
        <v>0</v>
      </c>
      <c r="J264" s="28">
        <v>0</v>
      </c>
      <c r="K264" s="28">
        <v>2188.92</v>
      </c>
      <c r="L264" s="20">
        <f t="shared" si="14"/>
        <v>15188.92</v>
      </c>
      <c r="M264" s="43"/>
      <c r="N264" s="39">
        <v>0</v>
      </c>
      <c r="O264" s="43"/>
      <c r="P264" s="39">
        <v>0</v>
      </c>
      <c r="Q264" s="18">
        <v>944.16</v>
      </c>
      <c r="R264" s="18">
        <v>2188.92</v>
      </c>
      <c r="S264" s="28">
        <v>0</v>
      </c>
      <c r="T264" s="28">
        <v>236.04</v>
      </c>
      <c r="U264" s="20">
        <f>SUM(P264:T264)</f>
        <v>3369.12</v>
      </c>
      <c r="V264" s="21"/>
      <c r="W264" s="26">
        <f>L264-U264</f>
        <v>11819.8</v>
      </c>
      <c r="Y264" s="19">
        <v>0</v>
      </c>
      <c r="Z264" s="18">
        <v>0</v>
      </c>
      <c r="AA264" s="18">
        <f>(E264+F264)/30*40</f>
        <v>10490.666666666666</v>
      </c>
      <c r="AB264" s="18">
        <f t="shared" si="12"/>
        <v>5245.333333333333</v>
      </c>
      <c r="AC264" s="18">
        <f>H264/30*40</f>
        <v>6842.6666666666661</v>
      </c>
      <c r="AD264" s="22">
        <f t="shared" si="13"/>
        <v>3421.333333333333</v>
      </c>
    </row>
    <row r="265" spans="1:30" ht="12.75" x14ac:dyDescent="0.2">
      <c r="A265" s="42">
        <v>1215</v>
      </c>
      <c r="B265" s="18" t="s">
        <v>326</v>
      </c>
      <c r="C265" s="28" t="s">
        <v>657</v>
      </c>
      <c r="D265" s="22" t="s">
        <v>669</v>
      </c>
      <c r="E265" s="17">
        <v>7868</v>
      </c>
      <c r="F265" s="39">
        <v>0</v>
      </c>
      <c r="G265" s="39">
        <v>0</v>
      </c>
      <c r="H265" s="18">
        <v>18312</v>
      </c>
      <c r="I265" s="18">
        <v>0</v>
      </c>
      <c r="J265" s="28">
        <v>0</v>
      </c>
      <c r="K265" s="28">
        <v>6635.4699999999993</v>
      </c>
      <c r="L265" s="20">
        <f t="shared" si="14"/>
        <v>32815.47</v>
      </c>
      <c r="M265" s="43"/>
      <c r="N265" s="39">
        <v>0</v>
      </c>
      <c r="O265" s="43"/>
      <c r="P265" s="39">
        <v>0</v>
      </c>
      <c r="Q265" s="18">
        <v>944.16</v>
      </c>
      <c r="R265" s="18">
        <v>6635.4699999999993</v>
      </c>
      <c r="S265" s="28">
        <v>0</v>
      </c>
      <c r="T265" s="28">
        <v>236.04</v>
      </c>
      <c r="U265" s="20">
        <f>SUM(P265:T265)</f>
        <v>7815.6699999999992</v>
      </c>
      <c r="V265" s="21"/>
      <c r="W265" s="26">
        <f>L265-U265</f>
        <v>24999.800000000003</v>
      </c>
      <c r="Y265" s="19">
        <v>0</v>
      </c>
      <c r="Z265" s="18">
        <v>0</v>
      </c>
      <c r="AA265" s="18">
        <f>(E265+F265)/30*40</f>
        <v>10490.666666666666</v>
      </c>
      <c r="AB265" s="18">
        <f t="shared" si="12"/>
        <v>5245.333333333333</v>
      </c>
      <c r="AC265" s="18">
        <f>H265/30*40</f>
        <v>24416</v>
      </c>
      <c r="AD265" s="22">
        <f t="shared" si="13"/>
        <v>12208</v>
      </c>
    </row>
    <row r="266" spans="1:30" ht="12.75" x14ac:dyDescent="0.2">
      <c r="A266" s="42">
        <v>1217</v>
      </c>
      <c r="B266" s="18" t="s">
        <v>327</v>
      </c>
      <c r="C266" s="28" t="s">
        <v>69</v>
      </c>
      <c r="D266" s="22" t="s">
        <v>669</v>
      </c>
      <c r="E266" s="17">
        <v>15750</v>
      </c>
      <c r="F266" s="39">
        <v>0</v>
      </c>
      <c r="G266" s="39">
        <v>0</v>
      </c>
      <c r="H266" s="18">
        <v>11613</v>
      </c>
      <c r="I266" s="18">
        <v>0</v>
      </c>
      <c r="J266" s="28">
        <v>0</v>
      </c>
      <c r="K266" s="28">
        <v>7059.92</v>
      </c>
      <c r="L266" s="20">
        <f t="shared" si="14"/>
        <v>34422.92</v>
      </c>
      <c r="M266" s="43"/>
      <c r="N266" s="39">
        <v>0</v>
      </c>
      <c r="O266" s="43"/>
      <c r="P266" s="39">
        <v>0</v>
      </c>
      <c r="Q266" s="18">
        <v>1890</v>
      </c>
      <c r="R266" s="18">
        <v>7059.92</v>
      </c>
      <c r="S266" s="28">
        <v>0</v>
      </c>
      <c r="T266" s="28">
        <v>472.5</v>
      </c>
      <c r="U266" s="20">
        <f>SUM(P266:T266)</f>
        <v>9422.42</v>
      </c>
      <c r="V266" s="21"/>
      <c r="W266" s="26">
        <f>L266-U266</f>
        <v>25000.5</v>
      </c>
      <c r="Y266" s="19">
        <v>0</v>
      </c>
      <c r="Z266" s="18">
        <v>0</v>
      </c>
      <c r="AA266" s="18">
        <f>(E266+F266)/30*40</f>
        <v>21000</v>
      </c>
      <c r="AB266" s="18">
        <f t="shared" si="12"/>
        <v>10500</v>
      </c>
      <c r="AC266" s="18">
        <f>H266/30*40</f>
        <v>15484</v>
      </c>
      <c r="AD266" s="22">
        <f t="shared" si="13"/>
        <v>7742</v>
      </c>
    </row>
    <row r="267" spans="1:30" ht="12.75" x14ac:dyDescent="0.2">
      <c r="A267" s="42">
        <v>1218</v>
      </c>
      <c r="B267" s="18" t="s">
        <v>328</v>
      </c>
      <c r="C267" s="28" t="s">
        <v>651</v>
      </c>
      <c r="D267" s="22" t="s">
        <v>669</v>
      </c>
      <c r="E267" s="17">
        <v>9587</v>
      </c>
      <c r="F267" s="39">
        <v>0</v>
      </c>
      <c r="G267" s="39">
        <v>0</v>
      </c>
      <c r="H267" s="18">
        <v>13842</v>
      </c>
      <c r="I267" s="18">
        <v>0</v>
      </c>
      <c r="J267" s="28">
        <v>0</v>
      </c>
      <c r="K267" s="28">
        <v>5648.4500000000007</v>
      </c>
      <c r="L267" s="20">
        <f t="shared" si="14"/>
        <v>29077.45</v>
      </c>
      <c r="M267" s="43"/>
      <c r="N267" s="39">
        <v>0</v>
      </c>
      <c r="O267" s="43"/>
      <c r="P267" s="39">
        <v>0</v>
      </c>
      <c r="Q267" s="18">
        <v>1150.44</v>
      </c>
      <c r="R267" s="18">
        <v>5648.4500000000007</v>
      </c>
      <c r="S267" s="28">
        <v>0</v>
      </c>
      <c r="T267" s="28">
        <v>287.62</v>
      </c>
      <c r="U267" s="20">
        <f>SUM(P267:T267)</f>
        <v>7086.5100000000011</v>
      </c>
      <c r="V267" s="21"/>
      <c r="W267" s="26">
        <f>L267-U267</f>
        <v>21990.94</v>
      </c>
      <c r="Y267" s="19">
        <v>0</v>
      </c>
      <c r="Z267" s="18">
        <v>0</v>
      </c>
      <c r="AA267" s="18">
        <f>(E267+F267)/30*40</f>
        <v>12782.666666666666</v>
      </c>
      <c r="AB267" s="18">
        <f t="shared" si="12"/>
        <v>6391.333333333333</v>
      </c>
      <c r="AC267" s="18">
        <f>H267/30*40</f>
        <v>18456</v>
      </c>
      <c r="AD267" s="22">
        <f t="shared" si="13"/>
        <v>9228</v>
      </c>
    </row>
    <row r="268" spans="1:30" ht="12.75" x14ac:dyDescent="0.2">
      <c r="A268" s="42">
        <v>1221</v>
      </c>
      <c r="B268" s="18" t="s">
        <v>36</v>
      </c>
      <c r="C268" s="28" t="s">
        <v>68</v>
      </c>
      <c r="D268" s="22" t="s">
        <v>669</v>
      </c>
      <c r="E268" s="17">
        <v>18366</v>
      </c>
      <c r="F268" s="39">
        <v>0</v>
      </c>
      <c r="G268" s="39">
        <v>0</v>
      </c>
      <c r="H268" s="18">
        <v>17634</v>
      </c>
      <c r="I268" s="18">
        <v>0</v>
      </c>
      <c r="J268" s="28">
        <v>0</v>
      </c>
      <c r="K268" s="28">
        <v>11016.01</v>
      </c>
      <c r="L268" s="20">
        <f t="shared" si="14"/>
        <v>47016.01</v>
      </c>
      <c r="M268" s="43"/>
      <c r="N268" s="39">
        <v>0</v>
      </c>
      <c r="O268" s="43"/>
      <c r="P268" s="39">
        <v>0</v>
      </c>
      <c r="Q268" s="18">
        <v>2203.92</v>
      </c>
      <c r="R268" s="18">
        <v>11016.01</v>
      </c>
      <c r="S268" s="28">
        <v>0</v>
      </c>
      <c r="T268" s="28">
        <v>550.98</v>
      </c>
      <c r="U268" s="20">
        <f>SUM(P268:T268)</f>
        <v>13770.91</v>
      </c>
      <c r="V268" s="21"/>
      <c r="W268" s="26">
        <f>L268-U268</f>
        <v>33245.100000000006</v>
      </c>
      <c r="Y268" s="19">
        <v>0</v>
      </c>
      <c r="Z268" s="18">
        <v>0</v>
      </c>
      <c r="AA268" s="18">
        <f>(E268+F268)/30*40</f>
        <v>24488</v>
      </c>
      <c r="AB268" s="18">
        <f t="shared" si="12"/>
        <v>12244</v>
      </c>
      <c r="AC268" s="18">
        <f>H268/30*40</f>
        <v>23512</v>
      </c>
      <c r="AD268" s="22">
        <f t="shared" si="13"/>
        <v>11756</v>
      </c>
    </row>
    <row r="269" spans="1:30" ht="12.75" x14ac:dyDescent="0.2">
      <c r="A269" s="42">
        <v>1231</v>
      </c>
      <c r="B269" s="18" t="s">
        <v>329</v>
      </c>
      <c r="C269" s="28" t="s">
        <v>641</v>
      </c>
      <c r="D269" s="22" t="s">
        <v>669</v>
      </c>
      <c r="E269" s="17">
        <v>7868</v>
      </c>
      <c r="F269" s="39">
        <v>0</v>
      </c>
      <c r="G269" s="39">
        <v>0</v>
      </c>
      <c r="H269" s="18">
        <v>3380</v>
      </c>
      <c r="I269" s="18">
        <v>0</v>
      </c>
      <c r="J269" s="28">
        <v>0</v>
      </c>
      <c r="K269" s="28">
        <v>1633.73</v>
      </c>
      <c r="L269" s="20">
        <f t="shared" si="14"/>
        <v>12881.73</v>
      </c>
      <c r="M269" s="43"/>
      <c r="N269" s="39">
        <v>0</v>
      </c>
      <c r="O269" s="43"/>
      <c r="P269" s="39">
        <v>0</v>
      </c>
      <c r="Q269" s="18">
        <v>944.16</v>
      </c>
      <c r="R269" s="18">
        <v>1633.73</v>
      </c>
      <c r="S269" s="28">
        <v>0</v>
      </c>
      <c r="T269" s="28">
        <v>236.04</v>
      </c>
      <c r="U269" s="20">
        <f>SUM(P269:T269)</f>
        <v>2813.93</v>
      </c>
      <c r="V269" s="21"/>
      <c r="W269" s="26">
        <f>L269-U269</f>
        <v>10067.799999999999</v>
      </c>
      <c r="Y269" s="19">
        <v>0</v>
      </c>
      <c r="Z269" s="18">
        <v>0</v>
      </c>
      <c r="AA269" s="18">
        <f>(E269+F269)/30*40</f>
        <v>10490.666666666666</v>
      </c>
      <c r="AB269" s="18">
        <f t="shared" si="12"/>
        <v>5245.333333333333</v>
      </c>
      <c r="AC269" s="18">
        <f>H269/30*40</f>
        <v>4506.666666666667</v>
      </c>
      <c r="AD269" s="22">
        <f t="shared" si="13"/>
        <v>2253.3333333333335</v>
      </c>
    </row>
    <row r="270" spans="1:30" ht="12.75" x14ac:dyDescent="0.2">
      <c r="A270" s="42">
        <v>1232</v>
      </c>
      <c r="B270" s="18" t="s">
        <v>330</v>
      </c>
      <c r="C270" s="28" t="s">
        <v>657</v>
      </c>
      <c r="D270" s="22" t="s">
        <v>669</v>
      </c>
      <c r="E270" s="17">
        <v>7868</v>
      </c>
      <c r="F270" s="39">
        <v>0</v>
      </c>
      <c r="G270" s="39">
        <v>0</v>
      </c>
      <c r="H270" s="18">
        <v>8312</v>
      </c>
      <c r="I270" s="18">
        <v>0</v>
      </c>
      <c r="J270" s="28">
        <v>0</v>
      </c>
      <c r="K270" s="28">
        <v>3196.62</v>
      </c>
      <c r="L270" s="20">
        <f t="shared" si="14"/>
        <v>19376.62</v>
      </c>
      <c r="M270" s="43"/>
      <c r="N270" s="39">
        <v>0</v>
      </c>
      <c r="O270" s="43"/>
      <c r="P270" s="39">
        <v>0</v>
      </c>
      <c r="Q270" s="18">
        <v>944.16</v>
      </c>
      <c r="R270" s="18">
        <v>3196.62</v>
      </c>
      <c r="S270" s="28">
        <v>0</v>
      </c>
      <c r="T270" s="28">
        <v>236.04</v>
      </c>
      <c r="U270" s="20">
        <f>SUM(P270:T270)</f>
        <v>4376.82</v>
      </c>
      <c r="V270" s="21"/>
      <c r="W270" s="26">
        <f>L270-U270</f>
        <v>14999.8</v>
      </c>
      <c r="Y270" s="19">
        <v>0</v>
      </c>
      <c r="Z270" s="18">
        <v>0</v>
      </c>
      <c r="AA270" s="18">
        <f>(E270+F270)/30*40</f>
        <v>10490.666666666666</v>
      </c>
      <c r="AB270" s="18">
        <f t="shared" si="12"/>
        <v>5245.333333333333</v>
      </c>
      <c r="AC270" s="18">
        <f>H270/30*40</f>
        <v>11082.666666666666</v>
      </c>
      <c r="AD270" s="22">
        <f t="shared" si="13"/>
        <v>5541.333333333333</v>
      </c>
    </row>
    <row r="271" spans="1:30" ht="12.75" x14ac:dyDescent="0.2">
      <c r="A271" s="42">
        <v>1233</v>
      </c>
      <c r="B271" s="18" t="s">
        <v>331</v>
      </c>
      <c r="C271" s="28" t="s">
        <v>641</v>
      </c>
      <c r="D271" s="22" t="s">
        <v>669</v>
      </c>
      <c r="E271" s="17">
        <v>7868</v>
      </c>
      <c r="F271" s="39">
        <v>0</v>
      </c>
      <c r="G271" s="39">
        <v>0</v>
      </c>
      <c r="H271" s="18">
        <v>4327</v>
      </c>
      <c r="I271" s="18">
        <v>0</v>
      </c>
      <c r="J271" s="28">
        <v>0</v>
      </c>
      <c r="K271" s="28">
        <v>1933.82</v>
      </c>
      <c r="L271" s="20">
        <f t="shared" si="14"/>
        <v>14128.82</v>
      </c>
      <c r="M271" s="43"/>
      <c r="N271" s="39">
        <v>0</v>
      </c>
      <c r="O271" s="43"/>
      <c r="P271" s="39">
        <v>0</v>
      </c>
      <c r="Q271" s="18">
        <v>944.16</v>
      </c>
      <c r="R271" s="18">
        <v>1933.82</v>
      </c>
      <c r="S271" s="28">
        <v>0</v>
      </c>
      <c r="T271" s="28">
        <v>236.04</v>
      </c>
      <c r="U271" s="20">
        <f>SUM(P271:T271)</f>
        <v>3114.02</v>
      </c>
      <c r="V271" s="21"/>
      <c r="W271" s="26">
        <f>L271-U271</f>
        <v>11014.8</v>
      </c>
      <c r="Y271" s="19">
        <v>0</v>
      </c>
      <c r="Z271" s="18">
        <v>0</v>
      </c>
      <c r="AA271" s="18">
        <f>(E271+F271)/30*40</f>
        <v>10490.666666666666</v>
      </c>
      <c r="AB271" s="18">
        <f t="shared" si="12"/>
        <v>5245.333333333333</v>
      </c>
      <c r="AC271" s="18">
        <f>H271/30*40</f>
        <v>5769.333333333333</v>
      </c>
      <c r="AD271" s="22">
        <f t="shared" si="13"/>
        <v>2884.6666666666665</v>
      </c>
    </row>
    <row r="272" spans="1:30" ht="12.75" x14ac:dyDescent="0.2">
      <c r="A272" s="42">
        <v>1242</v>
      </c>
      <c r="B272" s="18" t="s">
        <v>332</v>
      </c>
      <c r="C272" s="28" t="s">
        <v>640</v>
      </c>
      <c r="D272" s="22" t="s">
        <v>669</v>
      </c>
      <c r="E272" s="17">
        <v>15750</v>
      </c>
      <c r="F272" s="39">
        <v>0</v>
      </c>
      <c r="G272" s="39">
        <v>0</v>
      </c>
      <c r="H272" s="18">
        <v>18005</v>
      </c>
      <c r="I272" s="18">
        <v>0</v>
      </c>
      <c r="J272" s="28">
        <v>0</v>
      </c>
      <c r="K272" s="28">
        <v>9893.51</v>
      </c>
      <c r="L272" s="20">
        <f t="shared" si="14"/>
        <v>43648.51</v>
      </c>
      <c r="M272" s="43"/>
      <c r="N272" s="39">
        <v>0</v>
      </c>
      <c r="O272" s="43"/>
      <c r="P272" s="39">
        <v>0</v>
      </c>
      <c r="Q272" s="18">
        <v>1890</v>
      </c>
      <c r="R272" s="18">
        <v>9893.51</v>
      </c>
      <c r="S272" s="28">
        <v>0</v>
      </c>
      <c r="T272" s="28">
        <v>472.5</v>
      </c>
      <c r="U272" s="20">
        <f>SUM(P272:T272)</f>
        <v>12256.01</v>
      </c>
      <c r="V272" s="21"/>
      <c r="W272" s="26">
        <f>L272-U272</f>
        <v>31392.5</v>
      </c>
      <c r="Y272" s="19">
        <v>0</v>
      </c>
      <c r="Z272" s="18">
        <v>0</v>
      </c>
      <c r="AA272" s="18">
        <f>(E272+F272)/30*40</f>
        <v>21000</v>
      </c>
      <c r="AB272" s="18">
        <f t="shared" si="12"/>
        <v>10500</v>
      </c>
      <c r="AC272" s="18">
        <f>H272/30*40</f>
        <v>24006.666666666664</v>
      </c>
      <c r="AD272" s="22">
        <f t="shared" si="13"/>
        <v>12003.333333333332</v>
      </c>
    </row>
    <row r="273" spans="1:30" ht="12.75" x14ac:dyDescent="0.2">
      <c r="A273" s="42">
        <v>1245</v>
      </c>
      <c r="B273" s="18" t="s">
        <v>333</v>
      </c>
      <c r="C273" s="28" t="s">
        <v>636</v>
      </c>
      <c r="D273" s="22" t="s">
        <v>669</v>
      </c>
      <c r="E273" s="17">
        <v>5991</v>
      </c>
      <c r="F273" s="39">
        <v>0</v>
      </c>
      <c r="G273" s="39">
        <v>0</v>
      </c>
      <c r="H273" s="18">
        <v>4009</v>
      </c>
      <c r="I273" s="18">
        <v>0</v>
      </c>
      <c r="J273" s="28">
        <v>0</v>
      </c>
      <c r="K273" s="28">
        <v>1273.3499999999999</v>
      </c>
      <c r="L273" s="20">
        <f t="shared" si="14"/>
        <v>11273.35</v>
      </c>
      <c r="M273" s="43"/>
      <c r="N273" s="39">
        <v>0</v>
      </c>
      <c r="O273" s="43"/>
      <c r="P273" s="39">
        <v>0</v>
      </c>
      <c r="Q273" s="18">
        <v>718.92</v>
      </c>
      <c r="R273" s="18">
        <v>1273.3499999999999</v>
      </c>
      <c r="S273" s="28">
        <v>0</v>
      </c>
      <c r="T273" s="28">
        <v>179.74</v>
      </c>
      <c r="U273" s="20">
        <f>SUM(P273:T273)</f>
        <v>2172.0100000000002</v>
      </c>
      <c r="V273" s="21"/>
      <c r="W273" s="26">
        <f>L273-U273</f>
        <v>9101.34</v>
      </c>
      <c r="Y273" s="19">
        <v>0</v>
      </c>
      <c r="Z273" s="18">
        <v>0</v>
      </c>
      <c r="AA273" s="18">
        <f>(E273+F273)/30*40</f>
        <v>7988</v>
      </c>
      <c r="AB273" s="18">
        <f t="shared" si="12"/>
        <v>3994</v>
      </c>
      <c r="AC273" s="18">
        <f>H273/30*40</f>
        <v>5345.333333333333</v>
      </c>
      <c r="AD273" s="22">
        <f t="shared" si="13"/>
        <v>2672.6666666666665</v>
      </c>
    </row>
    <row r="274" spans="1:30" ht="12.75" x14ac:dyDescent="0.2">
      <c r="A274" s="42">
        <v>1248</v>
      </c>
      <c r="B274" s="18" t="s">
        <v>334</v>
      </c>
      <c r="C274" s="28" t="s">
        <v>638</v>
      </c>
      <c r="D274" s="22" t="s">
        <v>669</v>
      </c>
      <c r="E274" s="17">
        <v>12213</v>
      </c>
      <c r="F274" s="39">
        <v>0</v>
      </c>
      <c r="G274" s="39">
        <v>0</v>
      </c>
      <c r="H274" s="18">
        <v>14619</v>
      </c>
      <c r="I274" s="18">
        <v>0</v>
      </c>
      <c r="J274" s="28">
        <v>0</v>
      </c>
      <c r="K274" s="28">
        <v>6869.4</v>
      </c>
      <c r="L274" s="20">
        <f t="shared" si="14"/>
        <v>33701.4</v>
      </c>
      <c r="M274" s="43"/>
      <c r="N274" s="39">
        <v>0</v>
      </c>
      <c r="O274" s="43"/>
      <c r="P274" s="39">
        <v>0</v>
      </c>
      <c r="Q274" s="18">
        <v>1465.56</v>
      </c>
      <c r="R274" s="18">
        <v>6869.4</v>
      </c>
      <c r="S274" s="28">
        <v>0</v>
      </c>
      <c r="T274" s="28">
        <v>366.4</v>
      </c>
      <c r="U274" s="20">
        <f>SUM(P274:T274)</f>
        <v>8701.3599999999988</v>
      </c>
      <c r="V274" s="21"/>
      <c r="W274" s="26">
        <f>L274-U274</f>
        <v>25000.04</v>
      </c>
      <c r="Y274" s="19">
        <v>0</v>
      </c>
      <c r="Z274" s="18">
        <v>0</v>
      </c>
      <c r="AA274" s="18">
        <f>(E274+F274)/30*40</f>
        <v>16284</v>
      </c>
      <c r="AB274" s="18">
        <f t="shared" si="12"/>
        <v>8142</v>
      </c>
      <c r="AC274" s="18">
        <f>H274/30*40</f>
        <v>19492</v>
      </c>
      <c r="AD274" s="22">
        <f t="shared" si="13"/>
        <v>9746</v>
      </c>
    </row>
    <row r="275" spans="1:30" ht="12.75" x14ac:dyDescent="0.2">
      <c r="A275" s="42">
        <v>1254</v>
      </c>
      <c r="B275" s="18" t="s">
        <v>335</v>
      </c>
      <c r="C275" s="28" t="s">
        <v>69</v>
      </c>
      <c r="D275" s="22" t="s">
        <v>669</v>
      </c>
      <c r="E275" s="17">
        <v>15750</v>
      </c>
      <c r="F275" s="39">
        <v>0</v>
      </c>
      <c r="G275" s="39">
        <v>0</v>
      </c>
      <c r="H275" s="18">
        <v>11613</v>
      </c>
      <c r="I275" s="18">
        <v>0</v>
      </c>
      <c r="J275" s="28">
        <v>0</v>
      </c>
      <c r="K275" s="28">
        <v>7059.92</v>
      </c>
      <c r="L275" s="20">
        <f t="shared" si="14"/>
        <v>34422.92</v>
      </c>
      <c r="M275" s="43"/>
      <c r="N275" s="39">
        <v>0</v>
      </c>
      <c r="O275" s="43"/>
      <c r="P275" s="39">
        <v>0</v>
      </c>
      <c r="Q275" s="18">
        <v>1890</v>
      </c>
      <c r="R275" s="18">
        <v>7059.92</v>
      </c>
      <c r="S275" s="28">
        <v>0</v>
      </c>
      <c r="T275" s="28">
        <v>472.5</v>
      </c>
      <c r="U275" s="20">
        <f>SUM(P275:T275)</f>
        <v>9422.42</v>
      </c>
      <c r="V275" s="21"/>
      <c r="W275" s="26">
        <f>L275-U275</f>
        <v>25000.5</v>
      </c>
      <c r="Y275" s="19">
        <v>0</v>
      </c>
      <c r="Z275" s="18">
        <v>0</v>
      </c>
      <c r="AA275" s="18">
        <f>(E275+F275)/30*40</f>
        <v>21000</v>
      </c>
      <c r="AB275" s="18">
        <f t="shared" si="12"/>
        <v>10500</v>
      </c>
      <c r="AC275" s="18">
        <f>H275/30*40</f>
        <v>15484</v>
      </c>
      <c r="AD275" s="22">
        <f t="shared" si="13"/>
        <v>7742</v>
      </c>
    </row>
    <row r="276" spans="1:30" ht="12.75" x14ac:dyDescent="0.2">
      <c r="A276" s="42">
        <v>1256</v>
      </c>
      <c r="B276" s="18" t="s">
        <v>39</v>
      </c>
      <c r="C276" s="28" t="s">
        <v>69</v>
      </c>
      <c r="D276" s="22" t="s">
        <v>669</v>
      </c>
      <c r="E276" s="17">
        <v>15750</v>
      </c>
      <c r="F276" s="39">
        <v>0</v>
      </c>
      <c r="G276" s="39">
        <v>0</v>
      </c>
      <c r="H276" s="18">
        <v>12613</v>
      </c>
      <c r="I276" s="18">
        <v>0</v>
      </c>
      <c r="J276" s="28">
        <v>0</v>
      </c>
      <c r="K276" s="28">
        <v>7418.7</v>
      </c>
      <c r="L276" s="20">
        <f t="shared" si="14"/>
        <v>35781.699999999997</v>
      </c>
      <c r="M276" s="43"/>
      <c r="N276" s="39">
        <v>0</v>
      </c>
      <c r="O276" s="43"/>
      <c r="P276" s="39">
        <v>0</v>
      </c>
      <c r="Q276" s="18">
        <v>1890</v>
      </c>
      <c r="R276" s="18">
        <v>7418.7</v>
      </c>
      <c r="S276" s="28">
        <v>0</v>
      </c>
      <c r="T276" s="28">
        <v>472.5</v>
      </c>
      <c r="U276" s="20">
        <f>SUM(P276:T276)</f>
        <v>9781.2000000000007</v>
      </c>
      <c r="V276" s="21"/>
      <c r="W276" s="26">
        <f>L276-U276</f>
        <v>26000.499999999996</v>
      </c>
      <c r="Y276" s="19">
        <v>0</v>
      </c>
      <c r="Z276" s="18">
        <v>0</v>
      </c>
      <c r="AA276" s="18">
        <f>(E276+F276)/30*40</f>
        <v>21000</v>
      </c>
      <c r="AB276" s="18">
        <f t="shared" si="12"/>
        <v>10500</v>
      </c>
      <c r="AC276" s="18">
        <f>H276/30*40</f>
        <v>16817.333333333332</v>
      </c>
      <c r="AD276" s="22">
        <f t="shared" si="13"/>
        <v>8408.6666666666661</v>
      </c>
    </row>
    <row r="277" spans="1:30" ht="12.75" x14ac:dyDescent="0.2">
      <c r="A277" s="42">
        <v>1258</v>
      </c>
      <c r="B277" s="18" t="s">
        <v>336</v>
      </c>
      <c r="C277" s="28" t="s">
        <v>657</v>
      </c>
      <c r="D277" s="22" t="s">
        <v>669</v>
      </c>
      <c r="E277" s="17">
        <v>7868</v>
      </c>
      <c r="F277" s="39">
        <v>0</v>
      </c>
      <c r="G277" s="39">
        <v>0</v>
      </c>
      <c r="H277" s="18">
        <v>7132</v>
      </c>
      <c r="I277" s="18">
        <v>0</v>
      </c>
      <c r="J277" s="28">
        <v>0</v>
      </c>
      <c r="K277" s="28">
        <v>2822.69</v>
      </c>
      <c r="L277" s="20">
        <f t="shared" si="14"/>
        <v>17822.689999999999</v>
      </c>
      <c r="M277" s="43"/>
      <c r="N277" s="39">
        <v>0</v>
      </c>
      <c r="O277" s="43"/>
      <c r="P277" s="39">
        <v>0</v>
      </c>
      <c r="Q277" s="18">
        <v>944.16</v>
      </c>
      <c r="R277" s="18">
        <v>2822.69</v>
      </c>
      <c r="S277" s="28">
        <v>0</v>
      </c>
      <c r="T277" s="28">
        <v>236.04</v>
      </c>
      <c r="U277" s="20">
        <f>SUM(P277:T277)</f>
        <v>4002.89</v>
      </c>
      <c r="V277" s="21"/>
      <c r="W277" s="26">
        <f>L277-U277</f>
        <v>13819.8</v>
      </c>
      <c r="Y277" s="19">
        <v>0</v>
      </c>
      <c r="Z277" s="18">
        <v>0</v>
      </c>
      <c r="AA277" s="18">
        <f>(E277+F277)/30*40</f>
        <v>10490.666666666666</v>
      </c>
      <c r="AB277" s="18">
        <f t="shared" si="12"/>
        <v>5245.333333333333</v>
      </c>
      <c r="AC277" s="18">
        <f>H277/30*40</f>
        <v>9509.3333333333321</v>
      </c>
      <c r="AD277" s="22">
        <f t="shared" si="13"/>
        <v>4754.6666666666661</v>
      </c>
    </row>
    <row r="278" spans="1:30" ht="12.75" x14ac:dyDescent="0.2">
      <c r="A278" s="42">
        <v>1259</v>
      </c>
      <c r="B278" s="18" t="s">
        <v>337</v>
      </c>
      <c r="C278" s="28" t="s">
        <v>657</v>
      </c>
      <c r="D278" s="22" t="s">
        <v>669</v>
      </c>
      <c r="E278" s="17">
        <v>7868</v>
      </c>
      <c r="F278" s="39">
        <v>0</v>
      </c>
      <c r="G278" s="39">
        <v>0</v>
      </c>
      <c r="H278" s="18">
        <v>9839</v>
      </c>
      <c r="I278" s="18">
        <v>0</v>
      </c>
      <c r="J278" s="28">
        <v>0</v>
      </c>
      <c r="K278" s="28">
        <v>3680.5</v>
      </c>
      <c r="L278" s="20">
        <f t="shared" si="14"/>
        <v>21387.5</v>
      </c>
      <c r="M278" s="43"/>
      <c r="N278" s="39">
        <v>0</v>
      </c>
      <c r="O278" s="43"/>
      <c r="P278" s="39">
        <v>0</v>
      </c>
      <c r="Q278" s="18">
        <v>944.16</v>
      </c>
      <c r="R278" s="18">
        <v>3680.5</v>
      </c>
      <c r="S278" s="28">
        <v>0</v>
      </c>
      <c r="T278" s="28">
        <v>236.04</v>
      </c>
      <c r="U278" s="20">
        <f>SUM(P278:T278)</f>
        <v>4860.7</v>
      </c>
      <c r="V278" s="21"/>
      <c r="W278" s="26">
        <f>L278-U278</f>
        <v>16526.8</v>
      </c>
      <c r="Y278" s="19">
        <v>0</v>
      </c>
      <c r="Z278" s="18">
        <v>0</v>
      </c>
      <c r="AA278" s="18">
        <f>(E278+F278)/30*40</f>
        <v>10490.666666666666</v>
      </c>
      <c r="AB278" s="18">
        <f t="shared" si="12"/>
        <v>5245.333333333333</v>
      </c>
      <c r="AC278" s="18">
        <f>H278/30*40</f>
        <v>13118.666666666666</v>
      </c>
      <c r="AD278" s="22">
        <f t="shared" si="13"/>
        <v>6559.333333333333</v>
      </c>
    </row>
    <row r="279" spans="1:30" ht="12.75" x14ac:dyDescent="0.2">
      <c r="A279" s="42">
        <v>1268</v>
      </c>
      <c r="B279" s="18" t="s">
        <v>338</v>
      </c>
      <c r="C279" s="28" t="s">
        <v>636</v>
      </c>
      <c r="D279" s="22" t="s">
        <v>669</v>
      </c>
      <c r="E279" s="17">
        <v>5991</v>
      </c>
      <c r="F279" s="39">
        <v>0</v>
      </c>
      <c r="G279" s="39">
        <v>0</v>
      </c>
      <c r="H279" s="18">
        <v>5114</v>
      </c>
      <c r="I279" s="18">
        <v>0</v>
      </c>
      <c r="J279" s="28">
        <v>0</v>
      </c>
      <c r="K279" s="28">
        <v>1588.42</v>
      </c>
      <c r="L279" s="20">
        <f t="shared" si="14"/>
        <v>12693.42</v>
      </c>
      <c r="M279" s="43"/>
      <c r="N279" s="39">
        <v>0</v>
      </c>
      <c r="O279" s="43"/>
      <c r="P279" s="39">
        <v>0</v>
      </c>
      <c r="Q279" s="18">
        <v>718.92</v>
      </c>
      <c r="R279" s="18">
        <v>1588.42</v>
      </c>
      <c r="S279" s="28">
        <v>0</v>
      </c>
      <c r="T279" s="28">
        <v>179.74</v>
      </c>
      <c r="U279" s="20">
        <f>SUM(P279:T279)</f>
        <v>2487.08</v>
      </c>
      <c r="V279" s="21"/>
      <c r="W279" s="26">
        <f>L279-U279</f>
        <v>10206.34</v>
      </c>
      <c r="Y279" s="19">
        <v>0</v>
      </c>
      <c r="Z279" s="18">
        <v>0</v>
      </c>
      <c r="AA279" s="18">
        <f>(E279+F279)/30*40</f>
        <v>7988</v>
      </c>
      <c r="AB279" s="18">
        <f t="shared" si="12"/>
        <v>3994</v>
      </c>
      <c r="AC279" s="18">
        <f>H279/30*40</f>
        <v>6818.666666666667</v>
      </c>
      <c r="AD279" s="22">
        <f t="shared" si="13"/>
        <v>3409.3333333333335</v>
      </c>
    </row>
    <row r="280" spans="1:30" ht="12.75" x14ac:dyDescent="0.2">
      <c r="A280" s="42">
        <v>1271</v>
      </c>
      <c r="B280" s="18" t="s">
        <v>339</v>
      </c>
      <c r="C280" s="28" t="s">
        <v>640</v>
      </c>
      <c r="D280" s="22" t="s">
        <v>669</v>
      </c>
      <c r="E280" s="17">
        <v>15750</v>
      </c>
      <c r="F280" s="39">
        <v>0</v>
      </c>
      <c r="G280" s="39">
        <v>0</v>
      </c>
      <c r="H280" s="18">
        <v>6613</v>
      </c>
      <c r="I280" s="18">
        <v>0</v>
      </c>
      <c r="J280" s="28">
        <v>0</v>
      </c>
      <c r="K280" s="28">
        <v>5265.98</v>
      </c>
      <c r="L280" s="20">
        <f t="shared" si="14"/>
        <v>27628.98</v>
      </c>
      <c r="M280" s="43"/>
      <c r="N280" s="39">
        <v>0</v>
      </c>
      <c r="O280" s="43"/>
      <c r="P280" s="39">
        <v>0</v>
      </c>
      <c r="Q280" s="18">
        <v>1890</v>
      </c>
      <c r="R280" s="18">
        <v>5265.98</v>
      </c>
      <c r="S280" s="28">
        <v>0</v>
      </c>
      <c r="T280" s="28">
        <v>472.5</v>
      </c>
      <c r="U280" s="20">
        <f>SUM(P280:T280)</f>
        <v>7628.48</v>
      </c>
      <c r="V280" s="21"/>
      <c r="W280" s="26">
        <f>L280-U280</f>
        <v>20000.5</v>
      </c>
      <c r="Y280" s="19">
        <v>0</v>
      </c>
      <c r="Z280" s="18">
        <v>0</v>
      </c>
      <c r="AA280" s="18">
        <f>(E280+F280)/30*40</f>
        <v>21000</v>
      </c>
      <c r="AB280" s="18">
        <f t="shared" si="12"/>
        <v>10500</v>
      </c>
      <c r="AC280" s="18">
        <f>H280/30*40</f>
        <v>8817.3333333333339</v>
      </c>
      <c r="AD280" s="22">
        <f t="shared" si="13"/>
        <v>4408.666666666667</v>
      </c>
    </row>
    <row r="281" spans="1:30" ht="12.75" x14ac:dyDescent="0.2">
      <c r="A281" s="42">
        <v>1287</v>
      </c>
      <c r="B281" s="18" t="s">
        <v>340</v>
      </c>
      <c r="C281" s="28" t="s">
        <v>638</v>
      </c>
      <c r="D281" s="22" t="s">
        <v>669</v>
      </c>
      <c r="E281" s="17">
        <v>12213</v>
      </c>
      <c r="F281" s="39">
        <v>0</v>
      </c>
      <c r="G281" s="39">
        <v>0</v>
      </c>
      <c r="H281" s="18">
        <v>9361</v>
      </c>
      <c r="I281" s="18">
        <v>0</v>
      </c>
      <c r="J281" s="28">
        <v>0</v>
      </c>
      <c r="K281" s="28">
        <v>4982.8999999999996</v>
      </c>
      <c r="L281" s="20">
        <f t="shared" si="14"/>
        <v>26556.9</v>
      </c>
      <c r="M281" s="43"/>
      <c r="N281" s="39">
        <v>0</v>
      </c>
      <c r="O281" s="43"/>
      <c r="P281" s="39">
        <v>0</v>
      </c>
      <c r="Q281" s="18">
        <v>1465.56</v>
      </c>
      <c r="R281" s="18">
        <v>4982.8999999999996</v>
      </c>
      <c r="S281" s="28">
        <v>0</v>
      </c>
      <c r="T281" s="28">
        <v>366.4</v>
      </c>
      <c r="U281" s="20">
        <f>SUM(P281:T281)</f>
        <v>6814.8599999999988</v>
      </c>
      <c r="V281" s="21"/>
      <c r="W281" s="26">
        <f>L281-U281</f>
        <v>19742.04</v>
      </c>
      <c r="Y281" s="19">
        <v>0</v>
      </c>
      <c r="Z281" s="18">
        <v>0</v>
      </c>
      <c r="AA281" s="18">
        <f>(E281+F281)/30*40</f>
        <v>16284</v>
      </c>
      <c r="AB281" s="18">
        <f t="shared" si="12"/>
        <v>8142</v>
      </c>
      <c r="AC281" s="18">
        <f>H281/30*40</f>
        <v>12481.333333333334</v>
      </c>
      <c r="AD281" s="22">
        <f t="shared" si="13"/>
        <v>6240.666666666667</v>
      </c>
    </row>
    <row r="282" spans="1:30" ht="12.75" x14ac:dyDescent="0.2">
      <c r="A282" s="42">
        <v>1302</v>
      </c>
      <c r="B282" s="18" t="s">
        <v>341</v>
      </c>
      <c r="C282" s="28" t="s">
        <v>657</v>
      </c>
      <c r="D282" s="22" t="s">
        <v>669</v>
      </c>
      <c r="E282" s="17">
        <v>7868</v>
      </c>
      <c r="F282" s="39">
        <v>0</v>
      </c>
      <c r="G282" s="39">
        <v>0</v>
      </c>
      <c r="H282" s="18">
        <v>10132</v>
      </c>
      <c r="I282" s="18">
        <v>0</v>
      </c>
      <c r="J282" s="28">
        <v>0</v>
      </c>
      <c r="K282" s="28">
        <v>3773.35</v>
      </c>
      <c r="L282" s="20">
        <f t="shared" si="14"/>
        <v>21773.35</v>
      </c>
      <c r="M282" s="43"/>
      <c r="N282" s="39">
        <v>0</v>
      </c>
      <c r="O282" s="43"/>
      <c r="P282" s="39">
        <v>0</v>
      </c>
      <c r="Q282" s="18">
        <v>944.16</v>
      </c>
      <c r="R282" s="18">
        <v>3773.35</v>
      </c>
      <c r="S282" s="28">
        <v>0</v>
      </c>
      <c r="T282" s="28">
        <v>236.04</v>
      </c>
      <c r="U282" s="20">
        <f>SUM(P282:T282)</f>
        <v>4953.55</v>
      </c>
      <c r="V282" s="21"/>
      <c r="W282" s="26">
        <f>L282-U282</f>
        <v>16819.8</v>
      </c>
      <c r="Y282" s="19">
        <v>0</v>
      </c>
      <c r="Z282" s="18">
        <v>0</v>
      </c>
      <c r="AA282" s="18">
        <f>(E282+F282)/30*40</f>
        <v>10490.666666666666</v>
      </c>
      <c r="AB282" s="18">
        <f t="shared" si="12"/>
        <v>5245.333333333333</v>
      </c>
      <c r="AC282" s="18">
        <f>H282/30*40</f>
        <v>13509.333333333334</v>
      </c>
      <c r="AD282" s="22">
        <f t="shared" si="13"/>
        <v>6754.666666666667</v>
      </c>
    </row>
    <row r="283" spans="1:30" ht="12.75" x14ac:dyDescent="0.2">
      <c r="A283" s="42">
        <v>1309</v>
      </c>
      <c r="B283" s="18" t="s">
        <v>342</v>
      </c>
      <c r="C283" s="28" t="s">
        <v>638</v>
      </c>
      <c r="D283" s="22" t="s">
        <v>669</v>
      </c>
      <c r="E283" s="17">
        <v>12213</v>
      </c>
      <c r="F283" s="39">
        <v>0</v>
      </c>
      <c r="G283" s="39">
        <v>0</v>
      </c>
      <c r="H283" s="18">
        <v>6787</v>
      </c>
      <c r="I283" s="18">
        <v>0</v>
      </c>
      <c r="J283" s="28">
        <v>0</v>
      </c>
      <c r="K283" s="28">
        <v>4090.24</v>
      </c>
      <c r="L283" s="20">
        <f t="shared" si="14"/>
        <v>23090.239999999998</v>
      </c>
      <c r="M283" s="43"/>
      <c r="N283" s="39">
        <v>0</v>
      </c>
      <c r="O283" s="43"/>
      <c r="P283" s="39">
        <v>0</v>
      </c>
      <c r="Q283" s="18">
        <v>1465.56</v>
      </c>
      <c r="R283" s="18">
        <v>4090.24</v>
      </c>
      <c r="S283" s="28">
        <v>0</v>
      </c>
      <c r="T283" s="28">
        <v>366.4</v>
      </c>
      <c r="U283" s="20">
        <f>SUM(P283:T283)</f>
        <v>5922.1999999999989</v>
      </c>
      <c r="V283" s="21"/>
      <c r="W283" s="26">
        <f>L283-U283</f>
        <v>17168.04</v>
      </c>
      <c r="Y283" s="19">
        <v>0</v>
      </c>
      <c r="Z283" s="18">
        <v>0</v>
      </c>
      <c r="AA283" s="18">
        <f>(E283+F283)/30*40</f>
        <v>16284</v>
      </c>
      <c r="AB283" s="18">
        <f t="shared" si="12"/>
        <v>8142</v>
      </c>
      <c r="AC283" s="18">
        <f>H283/30*40</f>
        <v>9049.3333333333321</v>
      </c>
      <c r="AD283" s="22">
        <f t="shared" si="13"/>
        <v>4524.6666666666661</v>
      </c>
    </row>
    <row r="284" spans="1:30" ht="12.75" x14ac:dyDescent="0.2">
      <c r="A284" s="42">
        <v>1336</v>
      </c>
      <c r="B284" s="18" t="s">
        <v>343</v>
      </c>
      <c r="C284" s="28" t="s">
        <v>636</v>
      </c>
      <c r="D284" s="22" t="s">
        <v>669</v>
      </c>
      <c r="E284" s="17">
        <v>5991</v>
      </c>
      <c r="F284" s="39">
        <v>0</v>
      </c>
      <c r="G284" s="39">
        <v>0</v>
      </c>
      <c r="H284" s="18">
        <v>4009</v>
      </c>
      <c r="I284" s="18">
        <v>0</v>
      </c>
      <c r="J284" s="28">
        <v>0</v>
      </c>
      <c r="K284" s="28">
        <v>1273.3499999999999</v>
      </c>
      <c r="L284" s="20">
        <f t="shared" si="14"/>
        <v>11273.35</v>
      </c>
      <c r="M284" s="43"/>
      <c r="N284" s="39">
        <v>0</v>
      </c>
      <c r="O284" s="43"/>
      <c r="P284" s="39">
        <v>0</v>
      </c>
      <c r="Q284" s="18">
        <v>479.28</v>
      </c>
      <c r="R284" s="18">
        <v>1273.3499999999999</v>
      </c>
      <c r="S284" s="28">
        <v>0</v>
      </c>
      <c r="T284" s="28">
        <v>179.74</v>
      </c>
      <c r="U284" s="20">
        <f>SUM(P284:T284)</f>
        <v>1932.37</v>
      </c>
      <c r="V284" s="21"/>
      <c r="W284" s="26">
        <f>L284-U284</f>
        <v>9340.98</v>
      </c>
      <c r="Y284" s="19">
        <v>0</v>
      </c>
      <c r="Z284" s="18">
        <v>0</v>
      </c>
      <c r="AA284" s="18">
        <f>(E284+F284)/30*40</f>
        <v>7988</v>
      </c>
      <c r="AB284" s="18">
        <f t="shared" si="12"/>
        <v>3994</v>
      </c>
      <c r="AC284" s="18">
        <f>H284/30*40</f>
        <v>5345.333333333333</v>
      </c>
      <c r="AD284" s="22">
        <f t="shared" si="13"/>
        <v>2672.6666666666665</v>
      </c>
    </row>
    <row r="285" spans="1:30" ht="12.75" x14ac:dyDescent="0.2">
      <c r="A285" s="42">
        <v>1340</v>
      </c>
      <c r="B285" s="18" t="s">
        <v>344</v>
      </c>
      <c r="C285" s="28" t="s">
        <v>638</v>
      </c>
      <c r="D285" s="22" t="s">
        <v>669</v>
      </c>
      <c r="E285" s="17">
        <v>12213</v>
      </c>
      <c r="F285" s="39">
        <v>0</v>
      </c>
      <c r="G285" s="39">
        <v>0</v>
      </c>
      <c r="H285" s="18">
        <v>3979</v>
      </c>
      <c r="I285" s="18">
        <v>0</v>
      </c>
      <c r="J285" s="28">
        <v>0</v>
      </c>
      <c r="K285" s="28">
        <v>3200.42</v>
      </c>
      <c r="L285" s="20">
        <f t="shared" si="14"/>
        <v>19392.419999999998</v>
      </c>
      <c r="M285" s="43"/>
      <c r="N285" s="39">
        <v>0</v>
      </c>
      <c r="O285" s="43"/>
      <c r="P285" s="39">
        <v>0</v>
      </c>
      <c r="Q285" s="18">
        <v>1465.56</v>
      </c>
      <c r="R285" s="18">
        <v>3200.42</v>
      </c>
      <c r="S285" s="28">
        <v>0</v>
      </c>
      <c r="T285" s="28">
        <v>366.4</v>
      </c>
      <c r="U285" s="20">
        <f>SUM(P285:T285)</f>
        <v>5032.3799999999992</v>
      </c>
      <c r="V285" s="21"/>
      <c r="W285" s="26">
        <f>L285-U285</f>
        <v>14360.039999999999</v>
      </c>
      <c r="Y285" s="19">
        <v>0</v>
      </c>
      <c r="Z285" s="18">
        <v>0</v>
      </c>
      <c r="AA285" s="18">
        <f>(E285+F285)/30*40</f>
        <v>16284</v>
      </c>
      <c r="AB285" s="18">
        <f t="shared" si="12"/>
        <v>8142</v>
      </c>
      <c r="AC285" s="18">
        <f>H285/30*40</f>
        <v>5305.333333333333</v>
      </c>
      <c r="AD285" s="22">
        <f t="shared" si="13"/>
        <v>2652.6666666666665</v>
      </c>
    </row>
    <row r="286" spans="1:30" ht="12.75" x14ac:dyDescent="0.2">
      <c r="A286" s="42">
        <v>1351</v>
      </c>
      <c r="B286" s="18" t="s">
        <v>345</v>
      </c>
      <c r="C286" s="28" t="s">
        <v>657</v>
      </c>
      <c r="D286" s="22" t="s">
        <v>669</v>
      </c>
      <c r="E286" s="17">
        <v>7868</v>
      </c>
      <c r="F286" s="39">
        <v>0</v>
      </c>
      <c r="G286" s="39">
        <v>0</v>
      </c>
      <c r="H286" s="18">
        <v>9496</v>
      </c>
      <c r="I286" s="18">
        <v>0</v>
      </c>
      <c r="J286" s="28">
        <v>0</v>
      </c>
      <c r="K286" s="28">
        <v>3571.81</v>
      </c>
      <c r="L286" s="20">
        <f t="shared" si="14"/>
        <v>20935.810000000001</v>
      </c>
      <c r="M286" s="43"/>
      <c r="N286" s="39">
        <v>0</v>
      </c>
      <c r="O286" s="43"/>
      <c r="P286" s="39">
        <v>0</v>
      </c>
      <c r="Q286" s="18">
        <v>944.16</v>
      </c>
      <c r="R286" s="18">
        <v>3571.81</v>
      </c>
      <c r="S286" s="28">
        <v>0</v>
      </c>
      <c r="T286" s="28">
        <v>236.04</v>
      </c>
      <c r="U286" s="20">
        <f>SUM(P286:T286)</f>
        <v>4752.01</v>
      </c>
      <c r="V286" s="21"/>
      <c r="W286" s="26">
        <f>L286-U286</f>
        <v>16183.800000000001</v>
      </c>
      <c r="Y286" s="19">
        <v>0</v>
      </c>
      <c r="Z286" s="18">
        <v>0</v>
      </c>
      <c r="AA286" s="18">
        <f>(E286+F286)/30*40</f>
        <v>10490.666666666666</v>
      </c>
      <c r="AB286" s="18">
        <f t="shared" si="12"/>
        <v>5245.333333333333</v>
      </c>
      <c r="AC286" s="18">
        <f>H286/30*40</f>
        <v>12661.333333333334</v>
      </c>
      <c r="AD286" s="22">
        <f t="shared" si="13"/>
        <v>6330.666666666667</v>
      </c>
    </row>
    <row r="287" spans="1:30" ht="12.75" x14ac:dyDescent="0.2">
      <c r="A287" s="42">
        <v>1354</v>
      </c>
      <c r="B287" s="18" t="s">
        <v>346</v>
      </c>
      <c r="C287" s="28" t="s">
        <v>636</v>
      </c>
      <c r="D287" s="22" t="s">
        <v>669</v>
      </c>
      <c r="E287" s="17">
        <v>5991</v>
      </c>
      <c r="F287" s="39">
        <v>0</v>
      </c>
      <c r="G287" s="39">
        <v>0</v>
      </c>
      <c r="H287" s="18">
        <v>2945</v>
      </c>
      <c r="I287" s="18">
        <v>0</v>
      </c>
      <c r="J287" s="28">
        <v>0</v>
      </c>
      <c r="K287" s="28">
        <v>1004.85</v>
      </c>
      <c r="L287" s="20">
        <f t="shared" si="14"/>
        <v>9940.85</v>
      </c>
      <c r="M287" s="43"/>
      <c r="N287" s="39">
        <v>0</v>
      </c>
      <c r="O287" s="43"/>
      <c r="P287" s="39">
        <v>0</v>
      </c>
      <c r="Q287" s="18">
        <v>718.92</v>
      </c>
      <c r="R287" s="18">
        <v>1004.85</v>
      </c>
      <c r="S287" s="28">
        <v>0</v>
      </c>
      <c r="T287" s="28">
        <v>179.74</v>
      </c>
      <c r="U287" s="20">
        <f>SUM(P287:T287)</f>
        <v>1903.51</v>
      </c>
      <c r="V287" s="21"/>
      <c r="W287" s="26">
        <f>L287-U287</f>
        <v>8037.34</v>
      </c>
      <c r="Y287" s="19">
        <v>0</v>
      </c>
      <c r="Z287" s="18">
        <v>0</v>
      </c>
      <c r="AA287" s="18">
        <f>(E287+F287)/30*40</f>
        <v>7988</v>
      </c>
      <c r="AB287" s="18">
        <f t="shared" si="12"/>
        <v>3994</v>
      </c>
      <c r="AC287" s="18">
        <f>H287/30*40</f>
        <v>3926.666666666667</v>
      </c>
      <c r="AD287" s="22">
        <f t="shared" si="13"/>
        <v>1963.3333333333335</v>
      </c>
    </row>
    <row r="288" spans="1:30" ht="12.75" x14ac:dyDescent="0.2">
      <c r="A288" s="42">
        <v>1361</v>
      </c>
      <c r="B288" s="18" t="s">
        <v>33</v>
      </c>
      <c r="C288" s="28" t="s">
        <v>69</v>
      </c>
      <c r="D288" s="22" t="s">
        <v>669</v>
      </c>
      <c r="E288" s="17">
        <v>15750</v>
      </c>
      <c r="F288" s="39">
        <v>0</v>
      </c>
      <c r="G288" s="39">
        <v>0</v>
      </c>
      <c r="H288" s="18">
        <v>36613</v>
      </c>
      <c r="I288" s="18">
        <v>0</v>
      </c>
      <c r="J288" s="28">
        <v>0</v>
      </c>
      <c r="K288" s="28">
        <v>19212.849999999999</v>
      </c>
      <c r="L288" s="20">
        <f t="shared" si="14"/>
        <v>71575.850000000006</v>
      </c>
      <c r="M288" s="43"/>
      <c r="N288" s="39">
        <v>0</v>
      </c>
      <c r="O288" s="43"/>
      <c r="P288" s="39">
        <v>0</v>
      </c>
      <c r="Q288" s="18">
        <v>1890</v>
      </c>
      <c r="R288" s="18">
        <v>19212.849999999999</v>
      </c>
      <c r="S288" s="28">
        <v>0</v>
      </c>
      <c r="T288" s="28">
        <v>472.5</v>
      </c>
      <c r="U288" s="20">
        <f>SUM(P288:T288)</f>
        <v>21575.35</v>
      </c>
      <c r="V288" s="21"/>
      <c r="W288" s="26">
        <f>L288-U288</f>
        <v>50000.500000000007</v>
      </c>
      <c r="Y288" s="19">
        <v>0</v>
      </c>
      <c r="Z288" s="18">
        <v>0</v>
      </c>
      <c r="AA288" s="18">
        <f>(E288+F288)/30*40</f>
        <v>21000</v>
      </c>
      <c r="AB288" s="18">
        <f t="shared" si="12"/>
        <v>10500</v>
      </c>
      <c r="AC288" s="18">
        <f>H288/30*40</f>
        <v>48817.333333333336</v>
      </c>
      <c r="AD288" s="22">
        <f t="shared" si="13"/>
        <v>24408.666666666668</v>
      </c>
    </row>
    <row r="289" spans="1:30" ht="12.75" x14ac:dyDescent="0.2">
      <c r="A289" s="42">
        <v>1376</v>
      </c>
      <c r="B289" s="18" t="s">
        <v>37</v>
      </c>
      <c r="C289" s="28" t="s">
        <v>68</v>
      </c>
      <c r="D289" s="22" t="s">
        <v>669</v>
      </c>
      <c r="E289" s="17">
        <v>18366</v>
      </c>
      <c r="F289" s="39">
        <v>0</v>
      </c>
      <c r="G289" s="39">
        <v>0</v>
      </c>
      <c r="H289" s="18">
        <v>11389</v>
      </c>
      <c r="I289" s="18">
        <v>0</v>
      </c>
      <c r="J289" s="28">
        <v>0</v>
      </c>
      <c r="K289" s="28">
        <v>7918.13</v>
      </c>
      <c r="L289" s="20">
        <f t="shared" si="14"/>
        <v>37673.129999999997</v>
      </c>
      <c r="M289" s="43"/>
      <c r="N289" s="39">
        <v>0</v>
      </c>
      <c r="O289" s="43"/>
      <c r="P289" s="39">
        <v>0</v>
      </c>
      <c r="Q289" s="18">
        <v>2203.92</v>
      </c>
      <c r="R289" s="18">
        <v>7918.13</v>
      </c>
      <c r="S289" s="28">
        <v>0</v>
      </c>
      <c r="T289" s="28">
        <v>550.98</v>
      </c>
      <c r="U289" s="20">
        <f>SUM(P289:T289)</f>
        <v>10673.029999999999</v>
      </c>
      <c r="V289" s="21"/>
      <c r="W289" s="26">
        <f>L289-U289</f>
        <v>27000.1</v>
      </c>
      <c r="Y289" s="19">
        <v>0</v>
      </c>
      <c r="Z289" s="18">
        <v>0</v>
      </c>
      <c r="AA289" s="18">
        <f>(E289+F289)/30*40</f>
        <v>24488</v>
      </c>
      <c r="AB289" s="18">
        <f t="shared" si="12"/>
        <v>12244</v>
      </c>
      <c r="AC289" s="18">
        <f>H289/30*40</f>
        <v>15185.333333333332</v>
      </c>
      <c r="AD289" s="22">
        <f t="shared" si="13"/>
        <v>7592.6666666666661</v>
      </c>
    </row>
    <row r="290" spans="1:30" ht="12.75" x14ac:dyDescent="0.2">
      <c r="A290" s="42">
        <v>1377</v>
      </c>
      <c r="B290" s="18" t="s">
        <v>347</v>
      </c>
      <c r="C290" s="28" t="s">
        <v>636</v>
      </c>
      <c r="D290" s="22" t="s">
        <v>669</v>
      </c>
      <c r="E290" s="17">
        <v>5991</v>
      </c>
      <c r="F290" s="39">
        <v>0</v>
      </c>
      <c r="G290" s="39">
        <v>0</v>
      </c>
      <c r="H290" s="18">
        <v>1462</v>
      </c>
      <c r="I290" s="18">
        <v>0</v>
      </c>
      <c r="J290" s="28">
        <v>0</v>
      </c>
      <c r="K290" s="28">
        <v>710.05</v>
      </c>
      <c r="L290" s="20">
        <f t="shared" si="14"/>
        <v>8163.05</v>
      </c>
      <c r="M290" s="43"/>
      <c r="N290" s="39">
        <v>0</v>
      </c>
      <c r="O290" s="43"/>
      <c r="P290" s="39">
        <v>0</v>
      </c>
      <c r="Q290" s="18">
        <v>718.92</v>
      </c>
      <c r="R290" s="18">
        <v>710.05</v>
      </c>
      <c r="S290" s="28">
        <v>0</v>
      </c>
      <c r="T290" s="28">
        <v>179.74</v>
      </c>
      <c r="U290" s="20">
        <f>SUM(P290:T290)</f>
        <v>1608.7099999999998</v>
      </c>
      <c r="V290" s="21"/>
      <c r="W290" s="26">
        <f>L290-U290</f>
        <v>6554.34</v>
      </c>
      <c r="Y290" s="19">
        <v>0</v>
      </c>
      <c r="Z290" s="18">
        <v>0</v>
      </c>
      <c r="AA290" s="18">
        <f>(E290+F290)/30*40</f>
        <v>7988</v>
      </c>
      <c r="AB290" s="18">
        <f t="shared" si="12"/>
        <v>3994</v>
      </c>
      <c r="AC290" s="18">
        <f>H290/30*40</f>
        <v>1949.3333333333335</v>
      </c>
      <c r="AD290" s="22">
        <f t="shared" si="13"/>
        <v>974.66666666666674</v>
      </c>
    </row>
    <row r="291" spans="1:30" ht="12.75" x14ac:dyDescent="0.2">
      <c r="A291" s="42">
        <v>1378</v>
      </c>
      <c r="B291" s="18" t="s">
        <v>348</v>
      </c>
      <c r="C291" s="28" t="s">
        <v>657</v>
      </c>
      <c r="D291" s="22" t="s">
        <v>669</v>
      </c>
      <c r="E291" s="17">
        <v>7868</v>
      </c>
      <c r="F291" s="39">
        <v>0</v>
      </c>
      <c r="G291" s="39">
        <v>0</v>
      </c>
      <c r="H291" s="18">
        <v>8312</v>
      </c>
      <c r="I291" s="18">
        <v>0</v>
      </c>
      <c r="J291" s="28">
        <v>0</v>
      </c>
      <c r="K291" s="28">
        <v>3196.62</v>
      </c>
      <c r="L291" s="20">
        <f t="shared" si="14"/>
        <v>19376.62</v>
      </c>
      <c r="M291" s="43"/>
      <c r="N291" s="39">
        <v>0</v>
      </c>
      <c r="O291" s="43"/>
      <c r="P291" s="39">
        <v>0</v>
      </c>
      <c r="Q291" s="18">
        <v>944.16</v>
      </c>
      <c r="R291" s="18">
        <v>3196.62</v>
      </c>
      <c r="S291" s="28">
        <v>0</v>
      </c>
      <c r="T291" s="28">
        <v>236.04</v>
      </c>
      <c r="U291" s="20">
        <f>SUM(P291:T291)</f>
        <v>4376.82</v>
      </c>
      <c r="V291" s="21"/>
      <c r="W291" s="26">
        <f>L291-U291</f>
        <v>14999.8</v>
      </c>
      <c r="Y291" s="19">
        <v>0</v>
      </c>
      <c r="Z291" s="18">
        <v>0</v>
      </c>
      <c r="AA291" s="18">
        <f>(E291+F291)/30*40</f>
        <v>10490.666666666666</v>
      </c>
      <c r="AB291" s="18">
        <f t="shared" si="12"/>
        <v>5245.333333333333</v>
      </c>
      <c r="AC291" s="18">
        <f>H291/30*40</f>
        <v>11082.666666666666</v>
      </c>
      <c r="AD291" s="22">
        <f t="shared" si="13"/>
        <v>5541.333333333333</v>
      </c>
    </row>
    <row r="292" spans="1:30" ht="12.75" x14ac:dyDescent="0.2">
      <c r="A292" s="42">
        <v>1381</v>
      </c>
      <c r="B292" s="18" t="s">
        <v>349</v>
      </c>
      <c r="C292" s="28" t="s">
        <v>647</v>
      </c>
      <c r="D292" s="22" t="s">
        <v>669</v>
      </c>
      <c r="E292" s="17">
        <v>5991</v>
      </c>
      <c r="F292" s="39">
        <v>0</v>
      </c>
      <c r="G292" s="39">
        <v>0</v>
      </c>
      <c r="H292" s="18">
        <v>7009</v>
      </c>
      <c r="I292" s="18">
        <v>0</v>
      </c>
      <c r="J292" s="28">
        <v>0</v>
      </c>
      <c r="K292" s="28">
        <v>2188.92</v>
      </c>
      <c r="L292" s="20">
        <f t="shared" si="14"/>
        <v>15188.92</v>
      </c>
      <c r="M292" s="43"/>
      <c r="N292" s="39">
        <v>0</v>
      </c>
      <c r="O292" s="43"/>
      <c r="P292" s="39">
        <v>0</v>
      </c>
      <c r="Q292" s="18">
        <v>718.92</v>
      </c>
      <c r="R292" s="18">
        <v>2188.92</v>
      </c>
      <c r="S292" s="28">
        <v>0</v>
      </c>
      <c r="T292" s="28">
        <v>179.74</v>
      </c>
      <c r="U292" s="20">
        <f>SUM(P292:T292)</f>
        <v>3087.58</v>
      </c>
      <c r="V292" s="21"/>
      <c r="W292" s="26">
        <f>L292-U292</f>
        <v>12101.34</v>
      </c>
      <c r="Y292" s="19">
        <v>0</v>
      </c>
      <c r="Z292" s="18">
        <v>0</v>
      </c>
      <c r="AA292" s="18">
        <f>(E292+F292)/30*40</f>
        <v>7988</v>
      </c>
      <c r="AB292" s="18">
        <f t="shared" si="12"/>
        <v>3994</v>
      </c>
      <c r="AC292" s="18">
        <f>H292/30*40</f>
        <v>9345.3333333333321</v>
      </c>
      <c r="AD292" s="22">
        <f t="shared" si="13"/>
        <v>4672.6666666666661</v>
      </c>
    </row>
    <row r="293" spans="1:30" ht="12.75" x14ac:dyDescent="0.2">
      <c r="A293" s="42">
        <v>1384</v>
      </c>
      <c r="B293" s="18" t="s">
        <v>350</v>
      </c>
      <c r="C293" s="28" t="s">
        <v>657</v>
      </c>
      <c r="D293" s="22" t="s">
        <v>669</v>
      </c>
      <c r="E293" s="17">
        <v>7868</v>
      </c>
      <c r="F293" s="39">
        <v>0</v>
      </c>
      <c r="G293" s="39">
        <v>0</v>
      </c>
      <c r="H293" s="18">
        <v>10132</v>
      </c>
      <c r="I293" s="18">
        <v>0</v>
      </c>
      <c r="J293" s="28">
        <v>0</v>
      </c>
      <c r="K293" s="28">
        <v>3773.35</v>
      </c>
      <c r="L293" s="20">
        <f t="shared" si="14"/>
        <v>21773.35</v>
      </c>
      <c r="M293" s="43"/>
      <c r="N293" s="39">
        <v>0</v>
      </c>
      <c r="O293" s="43"/>
      <c r="P293" s="39">
        <v>0</v>
      </c>
      <c r="Q293" s="18">
        <v>944.16</v>
      </c>
      <c r="R293" s="18">
        <v>3773.35</v>
      </c>
      <c r="S293" s="28">
        <v>0</v>
      </c>
      <c r="T293" s="28">
        <v>236.04</v>
      </c>
      <c r="U293" s="20">
        <f>SUM(P293:T293)</f>
        <v>4953.55</v>
      </c>
      <c r="V293" s="21"/>
      <c r="W293" s="26">
        <f>L293-U293</f>
        <v>16819.8</v>
      </c>
      <c r="Y293" s="19">
        <v>0</v>
      </c>
      <c r="Z293" s="18">
        <v>0</v>
      </c>
      <c r="AA293" s="18">
        <f>(E293+F293)/30*40</f>
        <v>10490.666666666666</v>
      </c>
      <c r="AB293" s="18">
        <f t="shared" si="12"/>
        <v>5245.333333333333</v>
      </c>
      <c r="AC293" s="18">
        <f>H293/30*40</f>
        <v>13509.333333333334</v>
      </c>
      <c r="AD293" s="22">
        <f t="shared" si="13"/>
        <v>6754.666666666667</v>
      </c>
    </row>
    <row r="294" spans="1:30" ht="12.75" x14ac:dyDescent="0.2">
      <c r="A294" s="42">
        <v>1390</v>
      </c>
      <c r="B294" s="18" t="s">
        <v>351</v>
      </c>
      <c r="C294" s="28" t="s">
        <v>636</v>
      </c>
      <c r="D294" s="22" t="s">
        <v>669</v>
      </c>
      <c r="E294" s="17">
        <v>5991</v>
      </c>
      <c r="F294" s="39">
        <v>0</v>
      </c>
      <c r="G294" s="39">
        <v>0</v>
      </c>
      <c r="H294" s="18">
        <v>14009</v>
      </c>
      <c r="I294" s="18">
        <v>0</v>
      </c>
      <c r="J294" s="28">
        <v>0</v>
      </c>
      <c r="K294" s="28">
        <v>4418.17</v>
      </c>
      <c r="L294" s="20">
        <f t="shared" si="14"/>
        <v>24418.17</v>
      </c>
      <c r="M294" s="43"/>
      <c r="N294" s="39">
        <v>0</v>
      </c>
      <c r="O294" s="43"/>
      <c r="P294" s="39">
        <v>0</v>
      </c>
      <c r="Q294" s="18">
        <v>718.92</v>
      </c>
      <c r="R294" s="18">
        <v>4418.17</v>
      </c>
      <c r="S294" s="28">
        <v>0</v>
      </c>
      <c r="T294" s="28">
        <v>179.74</v>
      </c>
      <c r="U294" s="20">
        <f>SUM(P294:T294)</f>
        <v>5316.83</v>
      </c>
      <c r="V294" s="21"/>
      <c r="W294" s="26">
        <f>L294-U294</f>
        <v>19101.339999999997</v>
      </c>
      <c r="Y294" s="19">
        <v>0</v>
      </c>
      <c r="Z294" s="18">
        <v>0</v>
      </c>
      <c r="AA294" s="18">
        <f>(E294+F294)/30*40</f>
        <v>7988</v>
      </c>
      <c r="AB294" s="18">
        <f t="shared" ref="AB294:AB357" si="15">AA294/2</f>
        <v>3994</v>
      </c>
      <c r="AC294" s="18">
        <f>H294/30*40</f>
        <v>18678.666666666664</v>
      </c>
      <c r="AD294" s="22">
        <f t="shared" ref="AD294:AD357" si="16">AC294/2</f>
        <v>9339.3333333333321</v>
      </c>
    </row>
    <row r="295" spans="1:30" ht="12.75" x14ac:dyDescent="0.2">
      <c r="A295" s="42">
        <v>1391</v>
      </c>
      <c r="B295" s="18" t="s">
        <v>352</v>
      </c>
      <c r="C295" s="28" t="s">
        <v>657</v>
      </c>
      <c r="D295" s="22" t="s">
        <v>669</v>
      </c>
      <c r="E295" s="17">
        <v>7868</v>
      </c>
      <c r="F295" s="39">
        <v>0</v>
      </c>
      <c r="G295" s="39">
        <v>0</v>
      </c>
      <c r="H295" s="18">
        <v>6631</v>
      </c>
      <c r="I295" s="18">
        <v>0</v>
      </c>
      <c r="J295" s="28">
        <v>0</v>
      </c>
      <c r="K295" s="28">
        <v>2663.9300000000003</v>
      </c>
      <c r="L295" s="20">
        <f t="shared" si="14"/>
        <v>17162.93</v>
      </c>
      <c r="M295" s="43"/>
      <c r="N295" s="39">
        <v>0</v>
      </c>
      <c r="O295" s="43"/>
      <c r="P295" s="39">
        <v>0</v>
      </c>
      <c r="Q295" s="18">
        <v>944.16</v>
      </c>
      <c r="R295" s="18">
        <v>2663.9300000000003</v>
      </c>
      <c r="S295" s="28">
        <v>0</v>
      </c>
      <c r="T295" s="28">
        <v>236.04</v>
      </c>
      <c r="U295" s="20">
        <f>SUM(P295:T295)</f>
        <v>3844.13</v>
      </c>
      <c r="V295" s="21"/>
      <c r="W295" s="26">
        <f>L295-U295</f>
        <v>13318.8</v>
      </c>
      <c r="Y295" s="19">
        <v>0</v>
      </c>
      <c r="Z295" s="18">
        <v>0</v>
      </c>
      <c r="AA295" s="18">
        <f>(E295+F295)/30*40</f>
        <v>10490.666666666666</v>
      </c>
      <c r="AB295" s="18">
        <f t="shared" si="15"/>
        <v>5245.333333333333</v>
      </c>
      <c r="AC295" s="18">
        <f>H295/30*40</f>
        <v>8841.3333333333339</v>
      </c>
      <c r="AD295" s="22">
        <f t="shared" si="16"/>
        <v>4420.666666666667</v>
      </c>
    </row>
    <row r="296" spans="1:30" ht="12.75" x14ac:dyDescent="0.2">
      <c r="A296" s="42">
        <v>1403</v>
      </c>
      <c r="B296" s="18" t="s">
        <v>353</v>
      </c>
      <c r="C296" s="28" t="s">
        <v>636</v>
      </c>
      <c r="D296" s="22" t="s">
        <v>669</v>
      </c>
      <c r="E296" s="17">
        <v>5991</v>
      </c>
      <c r="F296" s="39">
        <v>0</v>
      </c>
      <c r="G296" s="39">
        <v>0</v>
      </c>
      <c r="H296" s="18">
        <v>14009</v>
      </c>
      <c r="I296" s="18">
        <v>0</v>
      </c>
      <c r="J296" s="28">
        <v>0</v>
      </c>
      <c r="K296" s="28">
        <v>4418.17</v>
      </c>
      <c r="L296" s="20">
        <f t="shared" si="14"/>
        <v>24418.17</v>
      </c>
      <c r="M296" s="43"/>
      <c r="N296" s="39">
        <v>0</v>
      </c>
      <c r="O296" s="43"/>
      <c r="P296" s="39">
        <v>0</v>
      </c>
      <c r="Q296" s="18">
        <v>718.92</v>
      </c>
      <c r="R296" s="18">
        <v>4418.17</v>
      </c>
      <c r="S296" s="28">
        <v>0</v>
      </c>
      <c r="T296" s="28">
        <v>179.74</v>
      </c>
      <c r="U296" s="20">
        <f>SUM(P296:T296)</f>
        <v>5316.83</v>
      </c>
      <c r="V296" s="21"/>
      <c r="W296" s="26">
        <f>L296-U296</f>
        <v>19101.339999999997</v>
      </c>
      <c r="Y296" s="19">
        <v>0</v>
      </c>
      <c r="Z296" s="18">
        <v>0</v>
      </c>
      <c r="AA296" s="18">
        <f>(E296+F296)/30*40</f>
        <v>7988</v>
      </c>
      <c r="AB296" s="18">
        <f t="shared" si="15"/>
        <v>3994</v>
      </c>
      <c r="AC296" s="18">
        <f>H296/30*40</f>
        <v>18678.666666666664</v>
      </c>
      <c r="AD296" s="22">
        <f t="shared" si="16"/>
        <v>9339.3333333333321</v>
      </c>
    </row>
    <row r="297" spans="1:30" ht="12.75" x14ac:dyDescent="0.2">
      <c r="A297" s="42">
        <v>1409</v>
      </c>
      <c r="B297" s="18" t="s">
        <v>354</v>
      </c>
      <c r="C297" s="28" t="s">
        <v>658</v>
      </c>
      <c r="D297" s="22" t="s">
        <v>669</v>
      </c>
      <c r="E297" s="17">
        <v>6815</v>
      </c>
      <c r="F297" s="39">
        <v>0</v>
      </c>
      <c r="G297" s="39">
        <v>0</v>
      </c>
      <c r="H297" s="18">
        <v>9207</v>
      </c>
      <c r="I297" s="18">
        <v>0</v>
      </c>
      <c r="J297" s="28">
        <v>0</v>
      </c>
      <c r="K297" s="28">
        <v>3146.55</v>
      </c>
      <c r="L297" s="20">
        <f t="shared" si="14"/>
        <v>19168.55</v>
      </c>
      <c r="M297" s="43"/>
      <c r="N297" s="39">
        <v>0</v>
      </c>
      <c r="O297" s="43"/>
      <c r="P297" s="39">
        <v>0</v>
      </c>
      <c r="Q297" s="18">
        <v>817.8</v>
      </c>
      <c r="R297" s="18">
        <v>3146.55</v>
      </c>
      <c r="S297" s="28">
        <v>0</v>
      </c>
      <c r="T297" s="28">
        <v>204.46</v>
      </c>
      <c r="U297" s="20">
        <f>SUM(P297:T297)</f>
        <v>4168.8100000000004</v>
      </c>
      <c r="V297" s="21"/>
      <c r="W297" s="26">
        <f>L297-U297</f>
        <v>14999.739999999998</v>
      </c>
      <c r="Y297" s="19">
        <v>0</v>
      </c>
      <c r="Z297" s="18">
        <v>0</v>
      </c>
      <c r="AA297" s="18">
        <f>(E297+F297)/30*40</f>
        <v>9086.6666666666661</v>
      </c>
      <c r="AB297" s="18">
        <f t="shared" si="15"/>
        <v>4543.333333333333</v>
      </c>
      <c r="AC297" s="18">
        <f>H297/30*40</f>
        <v>12276</v>
      </c>
      <c r="AD297" s="22">
        <f t="shared" si="16"/>
        <v>6138</v>
      </c>
    </row>
    <row r="298" spans="1:30" ht="12.75" x14ac:dyDescent="0.2">
      <c r="A298" s="42">
        <v>1426</v>
      </c>
      <c r="B298" s="18" t="s">
        <v>355</v>
      </c>
      <c r="C298" s="28" t="s">
        <v>638</v>
      </c>
      <c r="D298" s="22" t="s">
        <v>669</v>
      </c>
      <c r="E298" s="17">
        <v>12213</v>
      </c>
      <c r="F298" s="39">
        <v>0</v>
      </c>
      <c r="G298" s="39">
        <v>0</v>
      </c>
      <c r="H298" s="18">
        <v>4327</v>
      </c>
      <c r="I298" s="18">
        <v>0</v>
      </c>
      <c r="J298" s="28">
        <v>0</v>
      </c>
      <c r="K298" s="28">
        <v>3327.16</v>
      </c>
      <c r="L298" s="20">
        <f t="shared" si="14"/>
        <v>19867.16</v>
      </c>
      <c r="M298" s="43"/>
      <c r="N298" s="39">
        <v>0</v>
      </c>
      <c r="O298" s="43"/>
      <c r="P298" s="39">
        <v>0</v>
      </c>
      <c r="Q298" s="18">
        <v>1465.56</v>
      </c>
      <c r="R298" s="18">
        <v>3327.16</v>
      </c>
      <c r="S298" s="28">
        <v>0</v>
      </c>
      <c r="T298" s="28">
        <v>366.4</v>
      </c>
      <c r="U298" s="20">
        <f>SUM(P298:T298)</f>
        <v>5159.119999999999</v>
      </c>
      <c r="V298" s="21"/>
      <c r="W298" s="26">
        <f>L298-U298</f>
        <v>14708.04</v>
      </c>
      <c r="Y298" s="19">
        <v>0</v>
      </c>
      <c r="Z298" s="18">
        <v>0</v>
      </c>
      <c r="AA298" s="18">
        <f>(E298+F298)/30*40</f>
        <v>16284</v>
      </c>
      <c r="AB298" s="18">
        <f t="shared" si="15"/>
        <v>8142</v>
      </c>
      <c r="AC298" s="18">
        <f>H298/30*40</f>
        <v>5769.333333333333</v>
      </c>
      <c r="AD298" s="22">
        <f t="shared" si="16"/>
        <v>2884.6666666666665</v>
      </c>
    </row>
    <row r="299" spans="1:30" ht="12.75" x14ac:dyDescent="0.2">
      <c r="A299" s="42">
        <v>1427</v>
      </c>
      <c r="B299" s="18" t="s">
        <v>356</v>
      </c>
      <c r="C299" s="28" t="s">
        <v>657</v>
      </c>
      <c r="D299" s="22" t="s">
        <v>669</v>
      </c>
      <c r="E299" s="17">
        <v>7868</v>
      </c>
      <c r="F299" s="39">
        <v>0</v>
      </c>
      <c r="G299" s="39">
        <v>0</v>
      </c>
      <c r="H299" s="18">
        <v>5812</v>
      </c>
      <c r="I299" s="18">
        <v>0</v>
      </c>
      <c r="J299" s="28">
        <v>0</v>
      </c>
      <c r="K299" s="28">
        <v>2404.4</v>
      </c>
      <c r="L299" s="20">
        <f t="shared" si="14"/>
        <v>16084.4</v>
      </c>
      <c r="M299" s="43"/>
      <c r="N299" s="39">
        <v>0</v>
      </c>
      <c r="O299" s="43"/>
      <c r="P299" s="39">
        <v>0</v>
      </c>
      <c r="Q299" s="18">
        <v>944.16</v>
      </c>
      <c r="R299" s="18">
        <v>2404.4</v>
      </c>
      <c r="S299" s="28">
        <v>0</v>
      </c>
      <c r="T299" s="28">
        <v>236.04</v>
      </c>
      <c r="U299" s="20">
        <f>SUM(P299:T299)</f>
        <v>3584.6</v>
      </c>
      <c r="V299" s="21"/>
      <c r="W299" s="26">
        <f>L299-U299</f>
        <v>12499.8</v>
      </c>
      <c r="Y299" s="19">
        <v>0</v>
      </c>
      <c r="Z299" s="18">
        <v>0</v>
      </c>
      <c r="AA299" s="18">
        <f>(E299+F299)/30*40</f>
        <v>10490.666666666666</v>
      </c>
      <c r="AB299" s="18">
        <f t="shared" si="15"/>
        <v>5245.333333333333</v>
      </c>
      <c r="AC299" s="18">
        <f>H299/30*40</f>
        <v>7749.333333333333</v>
      </c>
      <c r="AD299" s="22">
        <f t="shared" si="16"/>
        <v>3874.6666666666665</v>
      </c>
    </row>
    <row r="300" spans="1:30" ht="12.75" x14ac:dyDescent="0.2">
      <c r="A300" s="42">
        <v>1429</v>
      </c>
      <c r="B300" s="18" t="s">
        <v>357</v>
      </c>
      <c r="C300" s="28" t="s">
        <v>638</v>
      </c>
      <c r="D300" s="22" t="s">
        <v>669</v>
      </c>
      <c r="E300" s="17">
        <v>12213</v>
      </c>
      <c r="F300" s="39">
        <v>0</v>
      </c>
      <c r="G300" s="39">
        <v>0</v>
      </c>
      <c r="H300" s="18">
        <v>19619</v>
      </c>
      <c r="I300" s="18">
        <v>0</v>
      </c>
      <c r="J300" s="28">
        <v>0</v>
      </c>
      <c r="K300" s="28">
        <v>8932.01</v>
      </c>
      <c r="L300" s="20">
        <f t="shared" si="14"/>
        <v>40764.01</v>
      </c>
      <c r="M300" s="43"/>
      <c r="N300" s="39">
        <v>0</v>
      </c>
      <c r="O300" s="43"/>
      <c r="P300" s="39">
        <v>0</v>
      </c>
      <c r="Q300" s="18">
        <v>1465.56</v>
      </c>
      <c r="R300" s="18">
        <v>8932.01</v>
      </c>
      <c r="S300" s="28">
        <v>0</v>
      </c>
      <c r="T300" s="28">
        <v>366.4</v>
      </c>
      <c r="U300" s="20">
        <f>SUM(P300:T300)</f>
        <v>10763.97</v>
      </c>
      <c r="V300" s="21"/>
      <c r="W300" s="26">
        <f>L300-U300</f>
        <v>30000.04</v>
      </c>
      <c r="Y300" s="19">
        <v>0</v>
      </c>
      <c r="Z300" s="18">
        <v>0</v>
      </c>
      <c r="AA300" s="18">
        <f>(E300+F300)/30*40</f>
        <v>16284</v>
      </c>
      <c r="AB300" s="18">
        <f t="shared" si="15"/>
        <v>8142</v>
      </c>
      <c r="AC300" s="18">
        <f>H300/30*40</f>
        <v>26158.666666666668</v>
      </c>
      <c r="AD300" s="22">
        <f t="shared" si="16"/>
        <v>13079.333333333334</v>
      </c>
    </row>
    <row r="301" spans="1:30" ht="12.75" x14ac:dyDescent="0.2">
      <c r="A301" s="42">
        <v>1444</v>
      </c>
      <c r="B301" s="18" t="s">
        <v>358</v>
      </c>
      <c r="C301" s="28" t="s">
        <v>657</v>
      </c>
      <c r="D301" s="22" t="s">
        <v>669</v>
      </c>
      <c r="E301" s="17">
        <v>7868</v>
      </c>
      <c r="F301" s="39">
        <v>0</v>
      </c>
      <c r="G301" s="39">
        <v>0</v>
      </c>
      <c r="H301" s="18">
        <v>4326</v>
      </c>
      <c r="I301" s="18">
        <v>0</v>
      </c>
      <c r="J301" s="28">
        <v>0</v>
      </c>
      <c r="K301" s="28">
        <v>1933.51</v>
      </c>
      <c r="L301" s="20">
        <f t="shared" si="14"/>
        <v>14127.51</v>
      </c>
      <c r="M301" s="43"/>
      <c r="N301" s="39">
        <v>0</v>
      </c>
      <c r="O301" s="43"/>
      <c r="P301" s="39">
        <v>0</v>
      </c>
      <c r="Q301" s="18">
        <v>944.16</v>
      </c>
      <c r="R301" s="18">
        <v>1933.51</v>
      </c>
      <c r="S301" s="28">
        <v>0</v>
      </c>
      <c r="T301" s="28">
        <v>236.04</v>
      </c>
      <c r="U301" s="20">
        <f>SUM(P301:T301)</f>
        <v>3113.71</v>
      </c>
      <c r="V301" s="21"/>
      <c r="W301" s="26">
        <f>L301-U301</f>
        <v>11013.8</v>
      </c>
      <c r="Y301" s="19">
        <v>0</v>
      </c>
      <c r="Z301" s="18">
        <v>0</v>
      </c>
      <c r="AA301" s="18">
        <f>(E301+F301)/30*40</f>
        <v>10490.666666666666</v>
      </c>
      <c r="AB301" s="18">
        <f t="shared" si="15"/>
        <v>5245.333333333333</v>
      </c>
      <c r="AC301" s="18">
        <f>H301/30*40</f>
        <v>5768</v>
      </c>
      <c r="AD301" s="22">
        <f t="shared" si="16"/>
        <v>2884</v>
      </c>
    </row>
    <row r="302" spans="1:30" ht="12.75" x14ac:dyDescent="0.2">
      <c r="A302" s="42">
        <v>1469</v>
      </c>
      <c r="B302" s="18" t="s">
        <v>359</v>
      </c>
      <c r="C302" s="28" t="s">
        <v>638</v>
      </c>
      <c r="D302" s="22" t="s">
        <v>669</v>
      </c>
      <c r="E302" s="17">
        <v>12213</v>
      </c>
      <c r="F302" s="39">
        <v>0</v>
      </c>
      <c r="G302" s="39">
        <v>0</v>
      </c>
      <c r="H302" s="18">
        <v>5787</v>
      </c>
      <c r="I302" s="18">
        <v>0</v>
      </c>
      <c r="J302" s="28">
        <v>0</v>
      </c>
      <c r="K302" s="28">
        <v>3773.3500000000004</v>
      </c>
      <c r="L302" s="20">
        <f t="shared" si="14"/>
        <v>21773.35</v>
      </c>
      <c r="M302" s="43"/>
      <c r="N302" s="39">
        <v>0</v>
      </c>
      <c r="O302" s="43"/>
      <c r="P302" s="39">
        <v>0</v>
      </c>
      <c r="Q302" s="18">
        <v>1465.56</v>
      </c>
      <c r="R302" s="18">
        <v>3773.3500000000004</v>
      </c>
      <c r="S302" s="28">
        <v>0</v>
      </c>
      <c r="T302" s="28">
        <v>366.4</v>
      </c>
      <c r="U302" s="20">
        <f>SUM(P302:T302)</f>
        <v>5605.3099999999995</v>
      </c>
      <c r="V302" s="21"/>
      <c r="W302" s="26">
        <f>L302-U302</f>
        <v>16168.039999999999</v>
      </c>
      <c r="Y302" s="19">
        <v>0</v>
      </c>
      <c r="Z302" s="18">
        <v>0</v>
      </c>
      <c r="AA302" s="18">
        <f>(E302+F302)/30*40</f>
        <v>16284</v>
      </c>
      <c r="AB302" s="18">
        <f t="shared" si="15"/>
        <v>8142</v>
      </c>
      <c r="AC302" s="18">
        <f>H302/30*40</f>
        <v>7716</v>
      </c>
      <c r="AD302" s="22">
        <f t="shared" si="16"/>
        <v>3858</v>
      </c>
    </row>
    <row r="303" spans="1:30" ht="12.75" x14ac:dyDescent="0.2">
      <c r="A303" s="42">
        <v>1480</v>
      </c>
      <c r="B303" s="18" t="s">
        <v>360</v>
      </c>
      <c r="C303" s="28" t="s">
        <v>636</v>
      </c>
      <c r="D303" s="22" t="s">
        <v>669</v>
      </c>
      <c r="E303" s="17">
        <v>5991</v>
      </c>
      <c r="F303" s="39">
        <v>0</v>
      </c>
      <c r="G303" s="39">
        <v>0</v>
      </c>
      <c r="H303" s="18">
        <v>2654</v>
      </c>
      <c r="I303" s="18">
        <v>0</v>
      </c>
      <c r="J303" s="28">
        <v>0</v>
      </c>
      <c r="K303" s="28">
        <v>940.18000000000006</v>
      </c>
      <c r="L303" s="20">
        <f t="shared" si="14"/>
        <v>9585.18</v>
      </c>
      <c r="M303" s="43"/>
      <c r="N303" s="39">
        <v>0</v>
      </c>
      <c r="O303" s="43"/>
      <c r="P303" s="39">
        <v>0</v>
      </c>
      <c r="Q303" s="18">
        <v>718.92</v>
      </c>
      <c r="R303" s="18">
        <v>940.18000000000006</v>
      </c>
      <c r="S303" s="28">
        <v>0</v>
      </c>
      <c r="T303" s="28">
        <v>179.74</v>
      </c>
      <c r="U303" s="20">
        <f>SUM(P303:T303)</f>
        <v>1838.84</v>
      </c>
      <c r="V303" s="21"/>
      <c r="W303" s="26">
        <f>L303-U303</f>
        <v>7746.34</v>
      </c>
      <c r="Y303" s="19">
        <v>0</v>
      </c>
      <c r="Z303" s="18">
        <v>0</v>
      </c>
      <c r="AA303" s="18">
        <f>(E303+F303)/30*40</f>
        <v>7988</v>
      </c>
      <c r="AB303" s="18">
        <f t="shared" si="15"/>
        <v>3994</v>
      </c>
      <c r="AC303" s="18">
        <f>H303/30*40</f>
        <v>3538.666666666667</v>
      </c>
      <c r="AD303" s="22">
        <f t="shared" si="16"/>
        <v>1769.3333333333335</v>
      </c>
    </row>
    <row r="304" spans="1:30" ht="12.75" x14ac:dyDescent="0.2">
      <c r="A304" s="42">
        <v>1483</v>
      </c>
      <c r="B304" s="18" t="s">
        <v>361</v>
      </c>
      <c r="C304" s="28" t="s">
        <v>657</v>
      </c>
      <c r="D304" s="22" t="s">
        <v>669</v>
      </c>
      <c r="E304" s="17">
        <v>7868</v>
      </c>
      <c r="F304" s="39">
        <v>0</v>
      </c>
      <c r="G304" s="39">
        <v>0</v>
      </c>
      <c r="H304" s="18">
        <v>8182</v>
      </c>
      <c r="I304" s="18">
        <v>0</v>
      </c>
      <c r="J304" s="28">
        <v>0</v>
      </c>
      <c r="K304" s="28">
        <v>3155.42</v>
      </c>
      <c r="L304" s="20">
        <f t="shared" si="14"/>
        <v>19205.419999999998</v>
      </c>
      <c r="M304" s="43"/>
      <c r="N304" s="39">
        <v>0</v>
      </c>
      <c r="O304" s="43"/>
      <c r="P304" s="39">
        <v>0</v>
      </c>
      <c r="Q304" s="18">
        <v>944.16</v>
      </c>
      <c r="R304" s="18">
        <v>3155.42</v>
      </c>
      <c r="S304" s="28">
        <v>0</v>
      </c>
      <c r="T304" s="28">
        <v>236.04</v>
      </c>
      <c r="U304" s="20">
        <f>SUM(P304:T304)</f>
        <v>4335.62</v>
      </c>
      <c r="V304" s="21"/>
      <c r="W304" s="26">
        <f>L304-U304</f>
        <v>14869.8</v>
      </c>
      <c r="Y304" s="19">
        <v>0</v>
      </c>
      <c r="Z304" s="18">
        <v>0</v>
      </c>
      <c r="AA304" s="18">
        <f>(E304+F304)/30*40</f>
        <v>10490.666666666666</v>
      </c>
      <c r="AB304" s="18">
        <f t="shared" si="15"/>
        <v>5245.333333333333</v>
      </c>
      <c r="AC304" s="18">
        <f>H304/30*40</f>
        <v>10909.333333333334</v>
      </c>
      <c r="AD304" s="22">
        <f t="shared" si="16"/>
        <v>5454.666666666667</v>
      </c>
    </row>
    <row r="305" spans="1:30" ht="12.75" x14ac:dyDescent="0.2">
      <c r="A305" s="42">
        <v>1486</v>
      </c>
      <c r="B305" s="18" t="s">
        <v>362</v>
      </c>
      <c r="C305" s="28" t="s">
        <v>636</v>
      </c>
      <c r="D305" s="22" t="s">
        <v>669</v>
      </c>
      <c r="E305" s="17">
        <v>5991</v>
      </c>
      <c r="F305" s="39">
        <v>0</v>
      </c>
      <c r="G305" s="39">
        <v>0</v>
      </c>
      <c r="H305" s="18">
        <v>15194</v>
      </c>
      <c r="I305" s="18">
        <v>0</v>
      </c>
      <c r="J305" s="28">
        <v>0</v>
      </c>
      <c r="K305" s="28">
        <v>4843.33</v>
      </c>
      <c r="L305" s="20">
        <f t="shared" si="14"/>
        <v>26028.33</v>
      </c>
      <c r="M305" s="43"/>
      <c r="N305" s="39">
        <v>0</v>
      </c>
      <c r="O305" s="43"/>
      <c r="P305" s="39">
        <v>0</v>
      </c>
      <c r="Q305" s="18">
        <v>718.92</v>
      </c>
      <c r="R305" s="18">
        <v>4843.33</v>
      </c>
      <c r="S305" s="28">
        <v>0</v>
      </c>
      <c r="T305" s="28">
        <v>179.74</v>
      </c>
      <c r="U305" s="20">
        <f>SUM(P305:T305)</f>
        <v>5741.99</v>
      </c>
      <c r="V305" s="21"/>
      <c r="W305" s="26">
        <f>L305-U305</f>
        <v>20286.340000000004</v>
      </c>
      <c r="Y305" s="19">
        <v>0</v>
      </c>
      <c r="Z305" s="18">
        <v>0</v>
      </c>
      <c r="AA305" s="18">
        <f>(E305+F305)/30*40</f>
        <v>7988</v>
      </c>
      <c r="AB305" s="18">
        <f t="shared" si="15"/>
        <v>3994</v>
      </c>
      <c r="AC305" s="18">
        <f>H305/30*40</f>
        <v>20258.666666666664</v>
      </c>
      <c r="AD305" s="22">
        <f t="shared" si="16"/>
        <v>10129.333333333332</v>
      </c>
    </row>
    <row r="306" spans="1:30" ht="12.75" x14ac:dyDescent="0.2">
      <c r="A306" s="42">
        <v>1488</v>
      </c>
      <c r="B306" s="18" t="s">
        <v>363</v>
      </c>
      <c r="C306" s="28" t="s">
        <v>657</v>
      </c>
      <c r="D306" s="22" t="s">
        <v>669</v>
      </c>
      <c r="E306" s="17">
        <v>7868</v>
      </c>
      <c r="F306" s="39">
        <v>0</v>
      </c>
      <c r="G306" s="39">
        <v>0</v>
      </c>
      <c r="H306" s="18">
        <v>10132</v>
      </c>
      <c r="I306" s="18">
        <v>0</v>
      </c>
      <c r="J306" s="28">
        <v>0</v>
      </c>
      <c r="K306" s="28">
        <v>3773.35</v>
      </c>
      <c r="L306" s="20">
        <f t="shared" si="14"/>
        <v>21773.35</v>
      </c>
      <c r="M306" s="43"/>
      <c r="N306" s="39">
        <v>0</v>
      </c>
      <c r="O306" s="43"/>
      <c r="P306" s="39">
        <v>0</v>
      </c>
      <c r="Q306" s="18">
        <v>944.16</v>
      </c>
      <c r="R306" s="18">
        <v>3773.35</v>
      </c>
      <c r="S306" s="28">
        <v>0</v>
      </c>
      <c r="T306" s="28">
        <v>236.04</v>
      </c>
      <c r="U306" s="20">
        <f>SUM(P306:T306)</f>
        <v>4953.55</v>
      </c>
      <c r="V306" s="21"/>
      <c r="W306" s="26">
        <f>L306-U306</f>
        <v>16819.8</v>
      </c>
      <c r="Y306" s="19">
        <v>0</v>
      </c>
      <c r="Z306" s="18">
        <v>0</v>
      </c>
      <c r="AA306" s="18">
        <f>(E306+F306)/30*40</f>
        <v>10490.666666666666</v>
      </c>
      <c r="AB306" s="18">
        <f t="shared" si="15"/>
        <v>5245.333333333333</v>
      </c>
      <c r="AC306" s="18">
        <f>H306/30*40</f>
        <v>13509.333333333334</v>
      </c>
      <c r="AD306" s="22">
        <f t="shared" si="16"/>
        <v>6754.666666666667</v>
      </c>
    </row>
    <row r="307" spans="1:30" ht="12.75" x14ac:dyDescent="0.2">
      <c r="A307" s="42">
        <v>1489</v>
      </c>
      <c r="B307" s="18" t="s">
        <v>364</v>
      </c>
      <c r="C307" s="28" t="s">
        <v>636</v>
      </c>
      <c r="D307" s="22" t="s">
        <v>669</v>
      </c>
      <c r="E307" s="17">
        <v>5991</v>
      </c>
      <c r="F307" s="39">
        <v>0</v>
      </c>
      <c r="G307" s="39">
        <v>0</v>
      </c>
      <c r="H307" s="18">
        <v>1286</v>
      </c>
      <c r="I307" s="18">
        <v>0</v>
      </c>
      <c r="J307" s="28">
        <v>0</v>
      </c>
      <c r="K307" s="28">
        <v>684.99</v>
      </c>
      <c r="L307" s="20">
        <f t="shared" si="14"/>
        <v>7961.99</v>
      </c>
      <c r="M307" s="43"/>
      <c r="N307" s="39">
        <v>0</v>
      </c>
      <c r="O307" s="43"/>
      <c r="P307" s="39">
        <v>0</v>
      </c>
      <c r="Q307" s="18">
        <v>718.92</v>
      </c>
      <c r="R307" s="18">
        <v>684.99</v>
      </c>
      <c r="S307" s="28">
        <v>0</v>
      </c>
      <c r="T307" s="28">
        <v>179.74</v>
      </c>
      <c r="U307" s="20">
        <f>SUM(P307:T307)</f>
        <v>1583.6499999999999</v>
      </c>
      <c r="V307" s="21"/>
      <c r="W307" s="26">
        <f>L307-U307</f>
        <v>6378.34</v>
      </c>
      <c r="Y307" s="19">
        <v>0</v>
      </c>
      <c r="Z307" s="18">
        <v>0</v>
      </c>
      <c r="AA307" s="18">
        <f>(E307+F307)/30*40</f>
        <v>7988</v>
      </c>
      <c r="AB307" s="18">
        <f t="shared" si="15"/>
        <v>3994</v>
      </c>
      <c r="AC307" s="18">
        <f>H307/30*40</f>
        <v>1714.6666666666667</v>
      </c>
      <c r="AD307" s="22">
        <f t="shared" si="16"/>
        <v>857.33333333333337</v>
      </c>
    </row>
    <row r="308" spans="1:30" ht="12.75" x14ac:dyDescent="0.2">
      <c r="A308" s="42">
        <v>1492</v>
      </c>
      <c r="B308" s="18" t="s">
        <v>365</v>
      </c>
      <c r="C308" s="28" t="s">
        <v>657</v>
      </c>
      <c r="D308" s="22" t="s">
        <v>669</v>
      </c>
      <c r="E308" s="17">
        <v>7868</v>
      </c>
      <c r="F308" s="39">
        <v>0</v>
      </c>
      <c r="G308" s="39">
        <v>0</v>
      </c>
      <c r="H308" s="18">
        <v>4419</v>
      </c>
      <c r="I308" s="18">
        <v>0</v>
      </c>
      <c r="J308" s="28">
        <v>0</v>
      </c>
      <c r="K308" s="28">
        <v>1962.98</v>
      </c>
      <c r="L308" s="20">
        <f t="shared" si="14"/>
        <v>14249.98</v>
      </c>
      <c r="M308" s="43"/>
      <c r="N308" s="39">
        <v>0</v>
      </c>
      <c r="O308" s="43"/>
      <c r="P308" s="39">
        <v>0</v>
      </c>
      <c r="Q308" s="18">
        <v>944.16</v>
      </c>
      <c r="R308" s="18">
        <v>1962.98</v>
      </c>
      <c r="S308" s="28">
        <v>0</v>
      </c>
      <c r="T308" s="28">
        <v>236.04</v>
      </c>
      <c r="U308" s="20">
        <f>SUM(P308:T308)</f>
        <v>3143.18</v>
      </c>
      <c r="V308" s="21"/>
      <c r="W308" s="26">
        <f>L308-U308</f>
        <v>11106.8</v>
      </c>
      <c r="Y308" s="19">
        <v>0</v>
      </c>
      <c r="Z308" s="18">
        <v>0</v>
      </c>
      <c r="AA308" s="18">
        <f>(E308+F308)/30*40</f>
        <v>10490.666666666666</v>
      </c>
      <c r="AB308" s="18">
        <f t="shared" si="15"/>
        <v>5245.333333333333</v>
      </c>
      <c r="AC308" s="18">
        <f>H308/30*40</f>
        <v>5892</v>
      </c>
      <c r="AD308" s="22">
        <f t="shared" si="16"/>
        <v>2946</v>
      </c>
    </row>
    <row r="309" spans="1:30" ht="12.75" x14ac:dyDescent="0.2">
      <c r="A309" s="42">
        <v>1494</v>
      </c>
      <c r="B309" s="18" t="s">
        <v>366</v>
      </c>
      <c r="C309" s="28" t="s">
        <v>636</v>
      </c>
      <c r="D309" s="22" t="s">
        <v>669</v>
      </c>
      <c r="E309" s="17">
        <v>5991</v>
      </c>
      <c r="F309" s="39">
        <v>0</v>
      </c>
      <c r="G309" s="39">
        <v>0</v>
      </c>
      <c r="H309" s="18">
        <v>13744</v>
      </c>
      <c r="I309" s="18">
        <v>0</v>
      </c>
      <c r="J309" s="28">
        <v>0</v>
      </c>
      <c r="K309" s="28">
        <v>4323.1499999999996</v>
      </c>
      <c r="L309" s="20">
        <f t="shared" si="14"/>
        <v>24058.15</v>
      </c>
      <c r="M309" s="43"/>
      <c r="N309" s="39">
        <v>0</v>
      </c>
      <c r="O309" s="43"/>
      <c r="P309" s="39">
        <v>0</v>
      </c>
      <c r="Q309" s="18">
        <v>718.92</v>
      </c>
      <c r="R309" s="18">
        <v>4323.1499999999996</v>
      </c>
      <c r="S309" s="28">
        <v>0</v>
      </c>
      <c r="T309" s="28">
        <v>179.74</v>
      </c>
      <c r="U309" s="20">
        <f>SUM(P309:T309)</f>
        <v>5221.8099999999995</v>
      </c>
      <c r="V309" s="21"/>
      <c r="W309" s="26">
        <f>L309-U309</f>
        <v>18836.340000000004</v>
      </c>
      <c r="Y309" s="19">
        <v>0</v>
      </c>
      <c r="Z309" s="18">
        <v>0</v>
      </c>
      <c r="AA309" s="18">
        <f>(E309+F309)/30*40</f>
        <v>7988</v>
      </c>
      <c r="AB309" s="18">
        <f t="shared" si="15"/>
        <v>3994</v>
      </c>
      <c r="AC309" s="18">
        <f>H309/30*40</f>
        <v>18325.333333333332</v>
      </c>
      <c r="AD309" s="22">
        <f t="shared" si="16"/>
        <v>9162.6666666666661</v>
      </c>
    </row>
    <row r="310" spans="1:30" ht="12.75" x14ac:dyDescent="0.2">
      <c r="A310" s="42">
        <v>1507</v>
      </c>
      <c r="B310" s="18" t="s">
        <v>367</v>
      </c>
      <c r="C310" s="28" t="s">
        <v>69</v>
      </c>
      <c r="D310" s="22" t="s">
        <v>669</v>
      </c>
      <c r="E310" s="17">
        <v>15750</v>
      </c>
      <c r="F310" s="39">
        <v>0</v>
      </c>
      <c r="G310" s="39">
        <v>0</v>
      </c>
      <c r="H310" s="18">
        <v>17738</v>
      </c>
      <c r="I310" s="18">
        <v>0</v>
      </c>
      <c r="J310" s="28">
        <v>0</v>
      </c>
      <c r="K310" s="28">
        <v>9760.01</v>
      </c>
      <c r="L310" s="20">
        <f t="shared" si="14"/>
        <v>43248.01</v>
      </c>
      <c r="M310" s="43"/>
      <c r="N310" s="39">
        <v>0</v>
      </c>
      <c r="O310" s="43"/>
      <c r="P310" s="39">
        <v>0</v>
      </c>
      <c r="Q310" s="18">
        <v>1890</v>
      </c>
      <c r="R310" s="18">
        <v>9760.01</v>
      </c>
      <c r="S310" s="28">
        <v>0</v>
      </c>
      <c r="T310" s="28">
        <v>472.5</v>
      </c>
      <c r="U310" s="20">
        <f>SUM(P310:T310)</f>
        <v>12122.51</v>
      </c>
      <c r="V310" s="21"/>
      <c r="W310" s="26">
        <f>L310-U310</f>
        <v>31125.5</v>
      </c>
      <c r="Y310" s="19">
        <v>0</v>
      </c>
      <c r="Z310" s="18">
        <v>0</v>
      </c>
      <c r="AA310" s="18">
        <f>(E310+F310)/30*40</f>
        <v>21000</v>
      </c>
      <c r="AB310" s="18">
        <f t="shared" si="15"/>
        <v>10500</v>
      </c>
      <c r="AC310" s="18">
        <f>H310/30*40</f>
        <v>23650.666666666664</v>
      </c>
      <c r="AD310" s="22">
        <f t="shared" si="16"/>
        <v>11825.333333333332</v>
      </c>
    </row>
    <row r="311" spans="1:30" ht="12.75" x14ac:dyDescent="0.2">
      <c r="A311" s="42">
        <v>1508</v>
      </c>
      <c r="B311" s="18" t="s">
        <v>368</v>
      </c>
      <c r="C311" s="28" t="s">
        <v>658</v>
      </c>
      <c r="D311" s="22" t="s">
        <v>669</v>
      </c>
      <c r="E311" s="17">
        <v>6815</v>
      </c>
      <c r="F311" s="39">
        <v>0</v>
      </c>
      <c r="G311" s="39">
        <v>0</v>
      </c>
      <c r="H311" s="18">
        <v>17546</v>
      </c>
      <c r="I311" s="18">
        <v>0</v>
      </c>
      <c r="J311" s="28">
        <v>0</v>
      </c>
      <c r="K311" s="28">
        <v>5982.84</v>
      </c>
      <c r="L311" s="20">
        <f t="shared" si="14"/>
        <v>30343.84</v>
      </c>
      <c r="M311" s="43"/>
      <c r="N311" s="39">
        <v>0</v>
      </c>
      <c r="O311" s="43"/>
      <c r="P311" s="39">
        <v>0</v>
      </c>
      <c r="Q311" s="18">
        <v>817.8</v>
      </c>
      <c r="R311" s="18">
        <v>5982.84</v>
      </c>
      <c r="S311" s="28">
        <v>0</v>
      </c>
      <c r="T311" s="28">
        <v>204.46</v>
      </c>
      <c r="U311" s="20">
        <f>SUM(P311:T311)</f>
        <v>7005.1</v>
      </c>
      <c r="V311" s="21"/>
      <c r="W311" s="26">
        <f>L311-U311</f>
        <v>23338.739999999998</v>
      </c>
      <c r="Y311" s="19">
        <v>0</v>
      </c>
      <c r="Z311" s="18">
        <v>0</v>
      </c>
      <c r="AA311" s="18">
        <f>(E311+F311)/30*40</f>
        <v>9086.6666666666661</v>
      </c>
      <c r="AB311" s="18">
        <f t="shared" si="15"/>
        <v>4543.333333333333</v>
      </c>
      <c r="AC311" s="18">
        <f>H311/30*40</f>
        <v>23394.666666666668</v>
      </c>
      <c r="AD311" s="22">
        <f t="shared" si="16"/>
        <v>11697.333333333334</v>
      </c>
    </row>
    <row r="312" spans="1:30" ht="12.75" x14ac:dyDescent="0.2">
      <c r="A312" s="42">
        <v>1509</v>
      </c>
      <c r="B312" s="18" t="s">
        <v>369</v>
      </c>
      <c r="C312" s="28" t="s">
        <v>638</v>
      </c>
      <c r="D312" s="22" t="s">
        <v>669</v>
      </c>
      <c r="E312" s="17">
        <v>12213</v>
      </c>
      <c r="F312" s="39">
        <v>0</v>
      </c>
      <c r="G312" s="39">
        <v>0</v>
      </c>
      <c r="H312" s="18">
        <v>15519</v>
      </c>
      <c r="I312" s="18">
        <v>0</v>
      </c>
      <c r="J312" s="28">
        <v>0</v>
      </c>
      <c r="K312" s="28">
        <v>7192.3099999999995</v>
      </c>
      <c r="L312" s="20">
        <f t="shared" si="14"/>
        <v>34924.31</v>
      </c>
      <c r="M312" s="43"/>
      <c r="N312" s="39">
        <v>0</v>
      </c>
      <c r="O312" s="43"/>
      <c r="P312" s="39">
        <v>0</v>
      </c>
      <c r="Q312" s="18">
        <v>1465.56</v>
      </c>
      <c r="R312" s="18">
        <v>7192.3099999999995</v>
      </c>
      <c r="S312" s="28">
        <v>0</v>
      </c>
      <c r="T312" s="28">
        <v>366.4</v>
      </c>
      <c r="U312" s="20">
        <f>SUM(P312:T312)</f>
        <v>9024.2699999999986</v>
      </c>
      <c r="V312" s="21"/>
      <c r="W312" s="26">
        <f>L312-U312</f>
        <v>25900.04</v>
      </c>
      <c r="Y312" s="19">
        <v>0</v>
      </c>
      <c r="Z312" s="18">
        <v>0</v>
      </c>
      <c r="AA312" s="18">
        <f>(E312+F312)/30*40</f>
        <v>16284</v>
      </c>
      <c r="AB312" s="18">
        <f t="shared" si="15"/>
        <v>8142</v>
      </c>
      <c r="AC312" s="18">
        <f>H312/30*40</f>
        <v>20692</v>
      </c>
      <c r="AD312" s="22">
        <f t="shared" si="16"/>
        <v>10346</v>
      </c>
    </row>
    <row r="313" spans="1:30" ht="12.75" x14ac:dyDescent="0.2">
      <c r="A313" s="42">
        <v>1512</v>
      </c>
      <c r="B313" s="18" t="s">
        <v>370</v>
      </c>
      <c r="C313" s="28" t="s">
        <v>657</v>
      </c>
      <c r="D313" s="22" t="s">
        <v>669</v>
      </c>
      <c r="E313" s="17">
        <v>7868</v>
      </c>
      <c r="F313" s="39">
        <v>0</v>
      </c>
      <c r="G313" s="39">
        <v>0</v>
      </c>
      <c r="H313" s="18">
        <v>11172</v>
      </c>
      <c r="I313" s="18">
        <v>0</v>
      </c>
      <c r="J313" s="28">
        <v>0</v>
      </c>
      <c r="K313" s="28">
        <v>4102.91</v>
      </c>
      <c r="L313" s="20">
        <f t="shared" si="14"/>
        <v>23142.91</v>
      </c>
      <c r="M313" s="43"/>
      <c r="N313" s="39">
        <v>0</v>
      </c>
      <c r="O313" s="43"/>
      <c r="P313" s="39">
        <v>0</v>
      </c>
      <c r="Q313" s="18">
        <v>944.16</v>
      </c>
      <c r="R313" s="18">
        <v>4102.91</v>
      </c>
      <c r="S313" s="28">
        <v>0</v>
      </c>
      <c r="T313" s="28">
        <v>236.04</v>
      </c>
      <c r="U313" s="20">
        <f>SUM(P313:T313)</f>
        <v>5283.11</v>
      </c>
      <c r="V313" s="21"/>
      <c r="W313" s="26">
        <f>L313-U313</f>
        <v>17859.8</v>
      </c>
      <c r="Y313" s="19">
        <v>0</v>
      </c>
      <c r="Z313" s="18">
        <v>0</v>
      </c>
      <c r="AA313" s="18">
        <f>(E313+F313)/30*40</f>
        <v>10490.666666666666</v>
      </c>
      <c r="AB313" s="18">
        <f t="shared" si="15"/>
        <v>5245.333333333333</v>
      </c>
      <c r="AC313" s="18">
        <f>H313/30*40</f>
        <v>14896</v>
      </c>
      <c r="AD313" s="22">
        <f t="shared" si="16"/>
        <v>7448</v>
      </c>
    </row>
    <row r="314" spans="1:30" ht="12.75" x14ac:dyDescent="0.2">
      <c r="A314" s="42">
        <v>1527</v>
      </c>
      <c r="B314" s="18" t="s">
        <v>371</v>
      </c>
      <c r="C314" s="28" t="s">
        <v>657</v>
      </c>
      <c r="D314" s="22" t="s">
        <v>669</v>
      </c>
      <c r="E314" s="17">
        <v>7868</v>
      </c>
      <c r="F314" s="39">
        <v>0</v>
      </c>
      <c r="G314" s="39">
        <v>0</v>
      </c>
      <c r="H314" s="18">
        <v>9307</v>
      </c>
      <c r="I314" s="18">
        <v>0</v>
      </c>
      <c r="J314" s="28">
        <v>0</v>
      </c>
      <c r="K314" s="28">
        <v>3511.92</v>
      </c>
      <c r="L314" s="20">
        <f t="shared" si="14"/>
        <v>20686.919999999998</v>
      </c>
      <c r="M314" s="43"/>
      <c r="N314" s="39">
        <v>0</v>
      </c>
      <c r="O314" s="43"/>
      <c r="P314" s="39">
        <v>0</v>
      </c>
      <c r="Q314" s="18">
        <v>944.16</v>
      </c>
      <c r="R314" s="18">
        <v>3511.92</v>
      </c>
      <c r="S314" s="28">
        <v>0</v>
      </c>
      <c r="T314" s="28">
        <v>236.04</v>
      </c>
      <c r="U314" s="20">
        <f>SUM(P314:T314)</f>
        <v>4692.12</v>
      </c>
      <c r="V314" s="21"/>
      <c r="W314" s="26">
        <f>L314-U314</f>
        <v>15994.8</v>
      </c>
      <c r="Y314" s="19">
        <v>0</v>
      </c>
      <c r="Z314" s="18">
        <v>0</v>
      </c>
      <c r="AA314" s="18">
        <f>(E314+F314)/30*40</f>
        <v>10490.666666666666</v>
      </c>
      <c r="AB314" s="18">
        <f t="shared" si="15"/>
        <v>5245.333333333333</v>
      </c>
      <c r="AC314" s="18">
        <f>H314/30*40</f>
        <v>12409.333333333334</v>
      </c>
      <c r="AD314" s="22">
        <f t="shared" si="16"/>
        <v>6204.666666666667</v>
      </c>
    </row>
    <row r="315" spans="1:30" ht="12.75" x14ac:dyDescent="0.2">
      <c r="A315" s="42">
        <v>1529</v>
      </c>
      <c r="B315" s="18" t="s">
        <v>372</v>
      </c>
      <c r="C315" s="28" t="s">
        <v>657</v>
      </c>
      <c r="D315" s="22" t="s">
        <v>669</v>
      </c>
      <c r="E315" s="17">
        <v>7868</v>
      </c>
      <c r="F315" s="39">
        <v>0</v>
      </c>
      <c r="G315" s="39">
        <v>0</v>
      </c>
      <c r="H315" s="18">
        <v>43312</v>
      </c>
      <c r="I315" s="18">
        <v>0</v>
      </c>
      <c r="J315" s="28">
        <v>0</v>
      </c>
      <c r="K315" s="28">
        <v>18703.41</v>
      </c>
      <c r="L315" s="20">
        <f t="shared" si="14"/>
        <v>69883.41</v>
      </c>
      <c r="M315" s="43"/>
      <c r="N315" s="39">
        <v>0</v>
      </c>
      <c r="O315" s="43"/>
      <c r="P315" s="39">
        <v>0</v>
      </c>
      <c r="Q315" s="18">
        <v>944.16</v>
      </c>
      <c r="R315" s="18">
        <v>18703.41</v>
      </c>
      <c r="S315" s="28">
        <v>0</v>
      </c>
      <c r="T315" s="28">
        <v>236.04</v>
      </c>
      <c r="U315" s="20">
        <f>SUM(P315:T315)</f>
        <v>19883.61</v>
      </c>
      <c r="V315" s="21"/>
      <c r="W315" s="26">
        <f>L315-U315</f>
        <v>49999.8</v>
      </c>
      <c r="Y315" s="19">
        <v>0</v>
      </c>
      <c r="Z315" s="18">
        <v>0</v>
      </c>
      <c r="AA315" s="18">
        <f>(E315+F315)/30*40</f>
        <v>10490.666666666666</v>
      </c>
      <c r="AB315" s="18">
        <f t="shared" si="15"/>
        <v>5245.333333333333</v>
      </c>
      <c r="AC315" s="18">
        <f>H315/30*40</f>
        <v>57749.333333333336</v>
      </c>
      <c r="AD315" s="22">
        <f t="shared" si="16"/>
        <v>28874.666666666668</v>
      </c>
    </row>
    <row r="316" spans="1:30" ht="12.75" x14ac:dyDescent="0.2">
      <c r="A316" s="42">
        <v>1530</v>
      </c>
      <c r="B316" s="18" t="s">
        <v>373</v>
      </c>
      <c r="C316" s="28" t="s">
        <v>636</v>
      </c>
      <c r="D316" s="22" t="s">
        <v>669</v>
      </c>
      <c r="E316" s="17">
        <v>5991</v>
      </c>
      <c r="F316" s="39">
        <v>0</v>
      </c>
      <c r="G316" s="39">
        <v>0</v>
      </c>
      <c r="H316" s="18">
        <v>10150</v>
      </c>
      <c r="I316" s="18">
        <v>0</v>
      </c>
      <c r="J316" s="28">
        <v>0</v>
      </c>
      <c r="K316" s="28">
        <v>3184.26</v>
      </c>
      <c r="L316" s="20">
        <f t="shared" si="14"/>
        <v>19325.260000000002</v>
      </c>
      <c r="M316" s="43"/>
      <c r="N316" s="39">
        <v>0</v>
      </c>
      <c r="O316" s="43"/>
      <c r="P316" s="39">
        <v>0</v>
      </c>
      <c r="Q316" s="18">
        <v>718.92</v>
      </c>
      <c r="R316" s="18">
        <v>3184.26</v>
      </c>
      <c r="S316" s="28">
        <v>0</v>
      </c>
      <c r="T316" s="28">
        <v>179.74</v>
      </c>
      <c r="U316" s="20">
        <f>SUM(P316:T316)</f>
        <v>4082.92</v>
      </c>
      <c r="V316" s="21"/>
      <c r="W316" s="26">
        <f>L316-U316</f>
        <v>15242.340000000002</v>
      </c>
      <c r="Y316" s="19">
        <v>0</v>
      </c>
      <c r="Z316" s="18">
        <v>0</v>
      </c>
      <c r="AA316" s="18">
        <f>(E316+F316)/30*40</f>
        <v>7988</v>
      </c>
      <c r="AB316" s="18">
        <f t="shared" si="15"/>
        <v>3994</v>
      </c>
      <c r="AC316" s="18">
        <f>H316/30*40</f>
        <v>13533.333333333332</v>
      </c>
      <c r="AD316" s="22">
        <f t="shared" si="16"/>
        <v>6766.6666666666661</v>
      </c>
    </row>
    <row r="317" spans="1:30" ht="12.75" x14ac:dyDescent="0.2">
      <c r="A317" s="42">
        <v>1532</v>
      </c>
      <c r="B317" s="18" t="s">
        <v>374</v>
      </c>
      <c r="C317" s="28" t="s">
        <v>638</v>
      </c>
      <c r="D317" s="22" t="s">
        <v>669</v>
      </c>
      <c r="E317" s="17">
        <v>12213</v>
      </c>
      <c r="F317" s="39">
        <v>0</v>
      </c>
      <c r="G317" s="39">
        <v>0</v>
      </c>
      <c r="H317" s="18">
        <v>10520</v>
      </c>
      <c r="I317" s="18">
        <v>0</v>
      </c>
      <c r="J317" s="28">
        <v>0</v>
      </c>
      <c r="K317" s="28">
        <v>5398.73</v>
      </c>
      <c r="L317" s="20">
        <f t="shared" si="14"/>
        <v>28131.73</v>
      </c>
      <c r="M317" s="43"/>
      <c r="N317" s="39">
        <v>0</v>
      </c>
      <c r="O317" s="43"/>
      <c r="P317" s="39">
        <v>0</v>
      </c>
      <c r="Q317" s="18">
        <v>1465.56</v>
      </c>
      <c r="R317" s="18">
        <v>5398.73</v>
      </c>
      <c r="S317" s="28">
        <v>0</v>
      </c>
      <c r="T317" s="28">
        <v>366.4</v>
      </c>
      <c r="U317" s="20">
        <f>SUM(P317:T317)</f>
        <v>7230.6899999999987</v>
      </c>
      <c r="V317" s="21"/>
      <c r="W317" s="26">
        <f>L317-U317</f>
        <v>20901.04</v>
      </c>
      <c r="Y317" s="19">
        <v>0</v>
      </c>
      <c r="Z317" s="18">
        <v>0</v>
      </c>
      <c r="AA317" s="18">
        <f>(E317+F317)/30*40</f>
        <v>16284</v>
      </c>
      <c r="AB317" s="18">
        <f t="shared" si="15"/>
        <v>8142</v>
      </c>
      <c r="AC317" s="18">
        <f>H317/30*40</f>
        <v>14026.666666666668</v>
      </c>
      <c r="AD317" s="22">
        <f t="shared" si="16"/>
        <v>7013.3333333333339</v>
      </c>
    </row>
    <row r="318" spans="1:30" ht="12.75" x14ac:dyDescent="0.2">
      <c r="A318" s="42">
        <v>1541</v>
      </c>
      <c r="B318" s="18" t="s">
        <v>375</v>
      </c>
      <c r="C318" s="28" t="s">
        <v>657</v>
      </c>
      <c r="D318" s="22" t="s">
        <v>669</v>
      </c>
      <c r="E318" s="17">
        <v>7868</v>
      </c>
      <c r="F318" s="39">
        <v>0</v>
      </c>
      <c r="G318" s="39">
        <v>0</v>
      </c>
      <c r="H318" s="18">
        <v>4082</v>
      </c>
      <c r="I318" s="18">
        <v>0</v>
      </c>
      <c r="J318" s="28">
        <v>0</v>
      </c>
      <c r="K318" s="28">
        <v>1856.18</v>
      </c>
      <c r="L318" s="20">
        <f t="shared" si="14"/>
        <v>13806.18</v>
      </c>
      <c r="M318" s="43"/>
      <c r="N318" s="39">
        <v>0</v>
      </c>
      <c r="O318" s="43"/>
      <c r="P318" s="39">
        <v>0</v>
      </c>
      <c r="Q318" s="18">
        <v>944.16</v>
      </c>
      <c r="R318" s="18">
        <v>1856.18</v>
      </c>
      <c r="S318" s="28">
        <v>0</v>
      </c>
      <c r="T318" s="28">
        <v>236.04</v>
      </c>
      <c r="U318" s="20">
        <f>SUM(P318:T318)</f>
        <v>3036.38</v>
      </c>
      <c r="V318" s="21"/>
      <c r="W318" s="26">
        <f>L318-U318</f>
        <v>10769.8</v>
      </c>
      <c r="Y318" s="19">
        <v>0</v>
      </c>
      <c r="Z318" s="18">
        <v>0</v>
      </c>
      <c r="AA318" s="18">
        <f>(E318+F318)/30*40</f>
        <v>10490.666666666666</v>
      </c>
      <c r="AB318" s="18">
        <f t="shared" si="15"/>
        <v>5245.333333333333</v>
      </c>
      <c r="AC318" s="18">
        <f>H318/30*40</f>
        <v>5442.6666666666661</v>
      </c>
      <c r="AD318" s="22">
        <f t="shared" si="16"/>
        <v>2721.333333333333</v>
      </c>
    </row>
    <row r="319" spans="1:30" ht="12.75" x14ac:dyDescent="0.2">
      <c r="A319" s="42">
        <v>1552</v>
      </c>
      <c r="B319" s="18" t="s">
        <v>376</v>
      </c>
      <c r="C319" s="28" t="s">
        <v>657</v>
      </c>
      <c r="D319" s="22" t="s">
        <v>669</v>
      </c>
      <c r="E319" s="17">
        <v>7868</v>
      </c>
      <c r="F319" s="39">
        <v>0</v>
      </c>
      <c r="G319" s="39">
        <v>0</v>
      </c>
      <c r="H319" s="18">
        <v>16906</v>
      </c>
      <c r="I319" s="18">
        <v>0</v>
      </c>
      <c r="J319" s="28">
        <v>0</v>
      </c>
      <c r="K319" s="28">
        <v>6131.02</v>
      </c>
      <c r="L319" s="20">
        <f t="shared" si="14"/>
        <v>30905.02</v>
      </c>
      <c r="M319" s="43"/>
      <c r="N319" s="39">
        <v>0</v>
      </c>
      <c r="O319" s="43"/>
      <c r="P319" s="39">
        <v>0</v>
      </c>
      <c r="Q319" s="18">
        <v>944.16</v>
      </c>
      <c r="R319" s="18">
        <v>6131.02</v>
      </c>
      <c r="S319" s="28">
        <v>0</v>
      </c>
      <c r="T319" s="28">
        <v>236.04</v>
      </c>
      <c r="U319" s="20">
        <f>SUM(P319:T319)</f>
        <v>7311.22</v>
      </c>
      <c r="V319" s="21"/>
      <c r="W319" s="26">
        <f>L319-U319</f>
        <v>23593.8</v>
      </c>
      <c r="Y319" s="19">
        <v>0</v>
      </c>
      <c r="Z319" s="18">
        <v>0</v>
      </c>
      <c r="AA319" s="18">
        <f>(E319+F319)/30*40</f>
        <v>10490.666666666666</v>
      </c>
      <c r="AB319" s="18">
        <f t="shared" si="15"/>
        <v>5245.333333333333</v>
      </c>
      <c r="AC319" s="18">
        <f>H319/30*40</f>
        <v>22541.333333333332</v>
      </c>
      <c r="AD319" s="22">
        <f t="shared" si="16"/>
        <v>11270.666666666666</v>
      </c>
    </row>
    <row r="320" spans="1:30" ht="12.75" x14ac:dyDescent="0.2">
      <c r="A320" s="42">
        <v>1555</v>
      </c>
      <c r="B320" s="18" t="s">
        <v>377</v>
      </c>
      <c r="C320" s="28" t="s">
        <v>69</v>
      </c>
      <c r="D320" s="22" t="s">
        <v>669</v>
      </c>
      <c r="E320" s="17">
        <v>15750</v>
      </c>
      <c r="F320" s="39">
        <v>0</v>
      </c>
      <c r="G320" s="39">
        <v>0</v>
      </c>
      <c r="H320" s="18">
        <v>16928</v>
      </c>
      <c r="I320" s="18">
        <v>0</v>
      </c>
      <c r="J320" s="28">
        <v>0</v>
      </c>
      <c r="K320" s="28">
        <v>9355.01</v>
      </c>
      <c r="L320" s="20">
        <f t="shared" si="14"/>
        <v>42033.01</v>
      </c>
      <c r="M320" s="43"/>
      <c r="N320" s="39">
        <v>0</v>
      </c>
      <c r="O320" s="43"/>
      <c r="P320" s="39">
        <v>0</v>
      </c>
      <c r="Q320" s="18">
        <v>1890</v>
      </c>
      <c r="R320" s="18">
        <v>9355.01</v>
      </c>
      <c r="S320" s="28">
        <v>0</v>
      </c>
      <c r="T320" s="28">
        <v>472.5</v>
      </c>
      <c r="U320" s="20">
        <f>SUM(P320:T320)</f>
        <v>11717.51</v>
      </c>
      <c r="V320" s="21"/>
      <c r="W320" s="26">
        <f>L320-U320</f>
        <v>30315.5</v>
      </c>
      <c r="Y320" s="19">
        <v>0</v>
      </c>
      <c r="Z320" s="18">
        <v>0</v>
      </c>
      <c r="AA320" s="18">
        <f>(E320+F320)/30*40</f>
        <v>21000</v>
      </c>
      <c r="AB320" s="18">
        <f t="shared" si="15"/>
        <v>10500</v>
      </c>
      <c r="AC320" s="18">
        <f>H320/30*40</f>
        <v>22570.666666666664</v>
      </c>
      <c r="AD320" s="22">
        <f t="shared" si="16"/>
        <v>11285.333333333332</v>
      </c>
    </row>
    <row r="321" spans="1:30" ht="12.75" x14ac:dyDescent="0.2">
      <c r="A321" s="42">
        <v>1557</v>
      </c>
      <c r="B321" s="18" t="s">
        <v>378</v>
      </c>
      <c r="C321" s="28" t="s">
        <v>636</v>
      </c>
      <c r="D321" s="22" t="s">
        <v>669</v>
      </c>
      <c r="E321" s="17">
        <v>5991</v>
      </c>
      <c r="F321" s="39">
        <v>0</v>
      </c>
      <c r="G321" s="39">
        <v>0</v>
      </c>
      <c r="H321" s="18">
        <v>1016</v>
      </c>
      <c r="I321" s="18">
        <v>0</v>
      </c>
      <c r="J321" s="28">
        <v>0</v>
      </c>
      <c r="K321" s="28">
        <v>646.53</v>
      </c>
      <c r="L321" s="20">
        <f t="shared" si="14"/>
        <v>7653.53</v>
      </c>
      <c r="M321" s="43"/>
      <c r="N321" s="39">
        <v>0</v>
      </c>
      <c r="O321" s="43"/>
      <c r="P321" s="39">
        <v>0</v>
      </c>
      <c r="Q321" s="18">
        <v>718.92</v>
      </c>
      <c r="R321" s="18">
        <v>646.53</v>
      </c>
      <c r="S321" s="28">
        <v>0</v>
      </c>
      <c r="T321" s="28">
        <v>179.74</v>
      </c>
      <c r="U321" s="20">
        <f>SUM(P321:T321)</f>
        <v>1545.1899999999998</v>
      </c>
      <c r="V321" s="21"/>
      <c r="W321" s="26">
        <f>L321-U321</f>
        <v>6108.34</v>
      </c>
      <c r="Y321" s="19">
        <v>0</v>
      </c>
      <c r="Z321" s="18">
        <v>0</v>
      </c>
      <c r="AA321" s="18">
        <f>(E321+F321)/30*40</f>
        <v>7988</v>
      </c>
      <c r="AB321" s="18">
        <f t="shared" si="15"/>
        <v>3994</v>
      </c>
      <c r="AC321" s="18">
        <f>H321/30*40</f>
        <v>1354.6666666666667</v>
      </c>
      <c r="AD321" s="22">
        <f t="shared" si="16"/>
        <v>677.33333333333337</v>
      </c>
    </row>
    <row r="322" spans="1:30" ht="12.75" x14ac:dyDescent="0.2">
      <c r="A322" s="42">
        <v>1561</v>
      </c>
      <c r="B322" s="18" t="s">
        <v>379</v>
      </c>
      <c r="C322" s="28" t="s">
        <v>657</v>
      </c>
      <c r="D322" s="22" t="s">
        <v>669</v>
      </c>
      <c r="E322" s="17">
        <v>7868</v>
      </c>
      <c r="F322" s="39">
        <v>0</v>
      </c>
      <c r="G322" s="39">
        <v>0</v>
      </c>
      <c r="H322" s="18">
        <v>13631</v>
      </c>
      <c r="I322" s="18">
        <v>0</v>
      </c>
      <c r="J322" s="28">
        <v>0</v>
      </c>
      <c r="K322" s="28">
        <v>4955.99</v>
      </c>
      <c r="L322" s="20">
        <f t="shared" si="14"/>
        <v>26454.989999999998</v>
      </c>
      <c r="M322" s="43"/>
      <c r="N322" s="39">
        <v>0</v>
      </c>
      <c r="O322" s="43"/>
      <c r="P322" s="39">
        <v>0</v>
      </c>
      <c r="Q322" s="18">
        <v>944.16</v>
      </c>
      <c r="R322" s="18">
        <v>4955.99</v>
      </c>
      <c r="S322" s="28">
        <v>0</v>
      </c>
      <c r="T322" s="28">
        <v>236.04</v>
      </c>
      <c r="U322" s="20">
        <f>SUM(P322:T322)</f>
        <v>6136.19</v>
      </c>
      <c r="V322" s="21"/>
      <c r="W322" s="26">
        <f>L322-U322</f>
        <v>20318.8</v>
      </c>
      <c r="Y322" s="19">
        <v>0</v>
      </c>
      <c r="Z322" s="18">
        <v>0</v>
      </c>
      <c r="AA322" s="18">
        <f>(E322+F322)/30*40</f>
        <v>10490.666666666666</v>
      </c>
      <c r="AB322" s="18">
        <f t="shared" si="15"/>
        <v>5245.333333333333</v>
      </c>
      <c r="AC322" s="18">
        <f>H322/30*40</f>
        <v>18174.666666666668</v>
      </c>
      <c r="AD322" s="22">
        <f t="shared" si="16"/>
        <v>9087.3333333333339</v>
      </c>
    </row>
    <row r="323" spans="1:30" ht="12.75" x14ac:dyDescent="0.2">
      <c r="A323" s="42">
        <v>1568</v>
      </c>
      <c r="B323" s="18" t="s">
        <v>380</v>
      </c>
      <c r="C323" s="28" t="s">
        <v>636</v>
      </c>
      <c r="D323" s="22" t="s">
        <v>669</v>
      </c>
      <c r="E323" s="17">
        <v>5991</v>
      </c>
      <c r="F323" s="39">
        <v>0</v>
      </c>
      <c r="G323" s="39">
        <v>0</v>
      </c>
      <c r="H323" s="18">
        <v>5408</v>
      </c>
      <c r="I323" s="18">
        <v>0</v>
      </c>
      <c r="J323" s="28">
        <v>0</v>
      </c>
      <c r="K323" s="28">
        <v>1681.58</v>
      </c>
      <c r="L323" s="20">
        <f t="shared" si="14"/>
        <v>13080.58</v>
      </c>
      <c r="M323" s="43"/>
      <c r="N323" s="39">
        <v>0</v>
      </c>
      <c r="O323" s="43"/>
      <c r="P323" s="39">
        <v>0</v>
      </c>
      <c r="Q323" s="18">
        <v>718.92</v>
      </c>
      <c r="R323" s="18">
        <v>1681.58</v>
      </c>
      <c r="S323" s="28">
        <v>0</v>
      </c>
      <c r="T323" s="28">
        <v>179.74</v>
      </c>
      <c r="U323" s="20">
        <f>SUM(P323:T323)</f>
        <v>2580.2399999999998</v>
      </c>
      <c r="V323" s="21"/>
      <c r="W323" s="26">
        <f>L323-U323</f>
        <v>10500.34</v>
      </c>
      <c r="Y323" s="19">
        <v>0</v>
      </c>
      <c r="Z323" s="18">
        <v>0</v>
      </c>
      <c r="AA323" s="18">
        <f>(E323+F323)/30*40</f>
        <v>7988</v>
      </c>
      <c r="AB323" s="18">
        <f t="shared" si="15"/>
        <v>3994</v>
      </c>
      <c r="AC323" s="18">
        <f>H323/30*40</f>
        <v>7210.666666666667</v>
      </c>
      <c r="AD323" s="22">
        <f t="shared" si="16"/>
        <v>3605.3333333333335</v>
      </c>
    </row>
    <row r="324" spans="1:30" ht="12.75" x14ac:dyDescent="0.2">
      <c r="A324" s="42">
        <v>1575</v>
      </c>
      <c r="B324" s="18" t="s">
        <v>381</v>
      </c>
      <c r="C324" s="28" t="s">
        <v>636</v>
      </c>
      <c r="D324" s="22" t="s">
        <v>669</v>
      </c>
      <c r="E324" s="17">
        <v>5991</v>
      </c>
      <c r="F324" s="39">
        <v>0</v>
      </c>
      <c r="G324" s="39">
        <v>0</v>
      </c>
      <c r="H324" s="18">
        <v>5408</v>
      </c>
      <c r="I324" s="18">
        <v>0</v>
      </c>
      <c r="J324" s="28">
        <v>0</v>
      </c>
      <c r="K324" s="28">
        <v>1681.58</v>
      </c>
      <c r="L324" s="20">
        <f t="shared" si="14"/>
        <v>13080.58</v>
      </c>
      <c r="M324" s="43"/>
      <c r="N324" s="39">
        <v>0</v>
      </c>
      <c r="O324" s="43"/>
      <c r="P324" s="39">
        <v>0</v>
      </c>
      <c r="Q324" s="18">
        <v>718.92</v>
      </c>
      <c r="R324" s="18">
        <v>1681.58</v>
      </c>
      <c r="S324" s="28">
        <v>0</v>
      </c>
      <c r="T324" s="28">
        <v>179.74</v>
      </c>
      <c r="U324" s="20">
        <f>SUM(P324:T324)</f>
        <v>2580.2399999999998</v>
      </c>
      <c r="V324" s="21"/>
      <c r="W324" s="26">
        <f>L324-U324</f>
        <v>10500.34</v>
      </c>
      <c r="Y324" s="19">
        <v>0</v>
      </c>
      <c r="Z324" s="18">
        <v>0</v>
      </c>
      <c r="AA324" s="18">
        <f>(E324+F324)/30*40</f>
        <v>7988</v>
      </c>
      <c r="AB324" s="18">
        <f t="shared" si="15"/>
        <v>3994</v>
      </c>
      <c r="AC324" s="18">
        <f>H324/30*40</f>
        <v>7210.666666666667</v>
      </c>
      <c r="AD324" s="22">
        <f t="shared" si="16"/>
        <v>3605.3333333333335</v>
      </c>
    </row>
    <row r="325" spans="1:30" ht="12.75" x14ac:dyDescent="0.2">
      <c r="A325" s="42">
        <v>1576</v>
      </c>
      <c r="B325" s="18" t="s">
        <v>382</v>
      </c>
      <c r="C325" s="28" t="s">
        <v>69</v>
      </c>
      <c r="D325" s="22" t="s">
        <v>669</v>
      </c>
      <c r="E325" s="17">
        <v>15750</v>
      </c>
      <c r="F325" s="39">
        <v>0</v>
      </c>
      <c r="G325" s="39">
        <v>0</v>
      </c>
      <c r="H325" s="18">
        <v>16613</v>
      </c>
      <c r="I325" s="18">
        <v>0</v>
      </c>
      <c r="J325" s="28">
        <v>0</v>
      </c>
      <c r="K325" s="28">
        <v>9197.51</v>
      </c>
      <c r="L325" s="20">
        <f t="shared" si="14"/>
        <v>41560.51</v>
      </c>
      <c r="M325" s="43"/>
      <c r="N325" s="39">
        <v>0</v>
      </c>
      <c r="O325" s="43"/>
      <c r="P325" s="39">
        <v>0</v>
      </c>
      <c r="Q325" s="18">
        <v>1890</v>
      </c>
      <c r="R325" s="18">
        <v>9197.51</v>
      </c>
      <c r="S325" s="28">
        <v>0</v>
      </c>
      <c r="T325" s="28">
        <v>472.5</v>
      </c>
      <c r="U325" s="20">
        <f>SUM(P325:T325)</f>
        <v>11560.01</v>
      </c>
      <c r="V325" s="21"/>
      <c r="W325" s="26">
        <f>L325-U325</f>
        <v>30000.5</v>
      </c>
      <c r="Y325" s="19">
        <v>0</v>
      </c>
      <c r="Z325" s="18">
        <v>0</v>
      </c>
      <c r="AA325" s="18">
        <f>(E325+F325)/30*40</f>
        <v>21000</v>
      </c>
      <c r="AB325" s="18">
        <f t="shared" si="15"/>
        <v>10500</v>
      </c>
      <c r="AC325" s="18">
        <f>H325/30*40</f>
        <v>22150.666666666664</v>
      </c>
      <c r="AD325" s="22">
        <f t="shared" si="16"/>
        <v>11075.333333333332</v>
      </c>
    </row>
    <row r="326" spans="1:30" ht="12.75" x14ac:dyDescent="0.2">
      <c r="A326" s="42">
        <v>1602</v>
      </c>
      <c r="B326" s="18" t="s">
        <v>16</v>
      </c>
      <c r="C326" s="28" t="s">
        <v>69</v>
      </c>
      <c r="D326" s="22" t="s">
        <v>669</v>
      </c>
      <c r="E326" s="17">
        <v>15750</v>
      </c>
      <c r="F326" s="39">
        <v>0</v>
      </c>
      <c r="G326" s="39">
        <v>0</v>
      </c>
      <c r="H326" s="18">
        <v>18250</v>
      </c>
      <c r="I326" s="18">
        <v>0</v>
      </c>
      <c r="J326" s="28">
        <v>0</v>
      </c>
      <c r="K326" s="28">
        <v>10016.01</v>
      </c>
      <c r="L326" s="20">
        <f t="shared" si="14"/>
        <v>44016.01</v>
      </c>
      <c r="M326" s="43"/>
      <c r="N326" s="39">
        <v>0</v>
      </c>
      <c r="O326" s="43"/>
      <c r="P326" s="39">
        <v>0</v>
      </c>
      <c r="Q326" s="18">
        <v>1890</v>
      </c>
      <c r="R326" s="18">
        <v>10016.01</v>
      </c>
      <c r="S326" s="28">
        <v>0</v>
      </c>
      <c r="T326" s="28">
        <v>472.5</v>
      </c>
      <c r="U326" s="20">
        <f>SUM(P326:T326)</f>
        <v>12378.51</v>
      </c>
      <c r="V326" s="21"/>
      <c r="W326" s="26">
        <f>L326-U326</f>
        <v>31637.5</v>
      </c>
      <c r="Y326" s="19">
        <v>0</v>
      </c>
      <c r="Z326" s="18">
        <v>0</v>
      </c>
      <c r="AA326" s="18">
        <f>(E326+F326)/30*40</f>
        <v>21000</v>
      </c>
      <c r="AB326" s="18">
        <f t="shared" si="15"/>
        <v>10500</v>
      </c>
      <c r="AC326" s="18">
        <f>H326/30*40</f>
        <v>24333.333333333336</v>
      </c>
      <c r="AD326" s="22">
        <f t="shared" si="16"/>
        <v>12166.666666666668</v>
      </c>
    </row>
    <row r="327" spans="1:30" ht="12.75" x14ac:dyDescent="0.2">
      <c r="A327" s="42">
        <v>1611</v>
      </c>
      <c r="B327" s="18" t="s">
        <v>383</v>
      </c>
      <c r="C327" s="28" t="s">
        <v>657</v>
      </c>
      <c r="D327" s="22" t="s">
        <v>669</v>
      </c>
      <c r="E327" s="17">
        <v>7868</v>
      </c>
      <c r="F327" s="39">
        <v>0</v>
      </c>
      <c r="G327" s="39">
        <v>0</v>
      </c>
      <c r="H327" s="18">
        <v>17132</v>
      </c>
      <c r="I327" s="18">
        <v>0</v>
      </c>
      <c r="J327" s="28">
        <v>0</v>
      </c>
      <c r="K327" s="28">
        <v>6212.1</v>
      </c>
      <c r="L327" s="20">
        <f t="shared" ref="L327:L390" si="17">SUM(E327:K327)</f>
        <v>31212.1</v>
      </c>
      <c r="M327" s="43"/>
      <c r="N327" s="39">
        <v>0</v>
      </c>
      <c r="O327" s="43"/>
      <c r="P327" s="39">
        <v>0</v>
      </c>
      <c r="Q327" s="18">
        <v>944.16</v>
      </c>
      <c r="R327" s="18">
        <v>6212.1</v>
      </c>
      <c r="S327" s="28">
        <v>0</v>
      </c>
      <c r="T327" s="28">
        <v>236.04</v>
      </c>
      <c r="U327" s="20">
        <f>SUM(P327:T327)</f>
        <v>7392.3</v>
      </c>
      <c r="V327" s="21"/>
      <c r="W327" s="26">
        <f>L327-U327</f>
        <v>23819.8</v>
      </c>
      <c r="Y327" s="19">
        <v>0</v>
      </c>
      <c r="Z327" s="18">
        <v>0</v>
      </c>
      <c r="AA327" s="18">
        <f>(E327+F327)/30*40</f>
        <v>10490.666666666666</v>
      </c>
      <c r="AB327" s="18">
        <f t="shared" si="15"/>
        <v>5245.333333333333</v>
      </c>
      <c r="AC327" s="18">
        <f>H327/30*40</f>
        <v>22842.666666666668</v>
      </c>
      <c r="AD327" s="22">
        <f t="shared" si="16"/>
        <v>11421.333333333334</v>
      </c>
    </row>
    <row r="328" spans="1:30" ht="12.75" x14ac:dyDescent="0.2">
      <c r="A328" s="42">
        <v>1612</v>
      </c>
      <c r="B328" s="18" t="s">
        <v>384</v>
      </c>
      <c r="C328" s="28" t="s">
        <v>657</v>
      </c>
      <c r="D328" s="22" t="s">
        <v>669</v>
      </c>
      <c r="E328" s="17">
        <v>7868</v>
      </c>
      <c r="F328" s="39">
        <v>0</v>
      </c>
      <c r="G328" s="39">
        <v>0</v>
      </c>
      <c r="H328" s="18">
        <v>10631</v>
      </c>
      <c r="I328" s="18">
        <v>0</v>
      </c>
      <c r="J328" s="28">
        <v>0</v>
      </c>
      <c r="K328" s="28">
        <v>3931.48</v>
      </c>
      <c r="L328" s="20">
        <f t="shared" si="17"/>
        <v>22430.48</v>
      </c>
      <c r="M328" s="43"/>
      <c r="N328" s="39">
        <v>0</v>
      </c>
      <c r="O328" s="43"/>
      <c r="P328" s="39">
        <v>0</v>
      </c>
      <c r="Q328" s="18">
        <v>944.16</v>
      </c>
      <c r="R328" s="18">
        <v>3931.48</v>
      </c>
      <c r="S328" s="28">
        <v>0</v>
      </c>
      <c r="T328" s="28">
        <v>236.04</v>
      </c>
      <c r="U328" s="20">
        <f>SUM(P328:T328)</f>
        <v>5111.68</v>
      </c>
      <c r="V328" s="21"/>
      <c r="W328" s="26">
        <f>L328-U328</f>
        <v>17318.8</v>
      </c>
      <c r="Y328" s="19">
        <v>0</v>
      </c>
      <c r="Z328" s="18">
        <v>0</v>
      </c>
      <c r="AA328" s="18">
        <f>(E328+F328)/30*40</f>
        <v>10490.666666666666</v>
      </c>
      <c r="AB328" s="18">
        <f t="shared" si="15"/>
        <v>5245.333333333333</v>
      </c>
      <c r="AC328" s="18">
        <f>H328/30*40</f>
        <v>14174.666666666668</v>
      </c>
      <c r="AD328" s="22">
        <f t="shared" si="16"/>
        <v>7087.3333333333339</v>
      </c>
    </row>
    <row r="329" spans="1:30" ht="12.75" x14ac:dyDescent="0.2">
      <c r="A329" s="42">
        <v>1617</v>
      </c>
      <c r="B329" s="18" t="s">
        <v>385</v>
      </c>
      <c r="C329" s="28" t="s">
        <v>69</v>
      </c>
      <c r="D329" s="22" t="s">
        <v>669</v>
      </c>
      <c r="E329" s="17">
        <v>15750</v>
      </c>
      <c r="F329" s="39">
        <v>0</v>
      </c>
      <c r="G329" s="39">
        <v>0</v>
      </c>
      <c r="H329" s="18">
        <v>9250</v>
      </c>
      <c r="I329" s="18">
        <v>0</v>
      </c>
      <c r="J329" s="28">
        <v>0</v>
      </c>
      <c r="K329" s="28">
        <v>6212.1</v>
      </c>
      <c r="L329" s="20">
        <f t="shared" si="17"/>
        <v>31212.1</v>
      </c>
      <c r="M329" s="43"/>
      <c r="N329" s="39">
        <v>0</v>
      </c>
      <c r="O329" s="43"/>
      <c r="P329" s="39">
        <v>0</v>
      </c>
      <c r="Q329" s="18">
        <v>1890</v>
      </c>
      <c r="R329" s="18">
        <v>6212.1</v>
      </c>
      <c r="S329" s="28">
        <v>0</v>
      </c>
      <c r="T329" s="28">
        <v>472.5</v>
      </c>
      <c r="U329" s="20">
        <f>SUM(P329:T329)</f>
        <v>8574.6</v>
      </c>
      <c r="V329" s="21"/>
      <c r="W329" s="26">
        <f>L329-U329</f>
        <v>22637.5</v>
      </c>
      <c r="Y329" s="19">
        <v>0</v>
      </c>
      <c r="Z329" s="18">
        <v>0</v>
      </c>
      <c r="AA329" s="18">
        <f>(E329+F329)/30*40</f>
        <v>21000</v>
      </c>
      <c r="AB329" s="18">
        <f t="shared" si="15"/>
        <v>10500</v>
      </c>
      <c r="AC329" s="18">
        <f>H329/30*40</f>
        <v>12333.333333333332</v>
      </c>
      <c r="AD329" s="22">
        <f t="shared" si="16"/>
        <v>6166.6666666666661</v>
      </c>
    </row>
    <row r="330" spans="1:30" ht="12.75" x14ac:dyDescent="0.2">
      <c r="A330" s="42">
        <v>1620</v>
      </c>
      <c r="B330" s="18" t="s">
        <v>386</v>
      </c>
      <c r="C330" s="28" t="s">
        <v>657</v>
      </c>
      <c r="D330" s="22" t="s">
        <v>669</v>
      </c>
      <c r="E330" s="17">
        <v>7868</v>
      </c>
      <c r="F330" s="39">
        <v>0</v>
      </c>
      <c r="G330" s="39">
        <v>0</v>
      </c>
      <c r="H330" s="18">
        <v>15312</v>
      </c>
      <c r="I330" s="18">
        <v>0</v>
      </c>
      <c r="J330" s="28">
        <v>0</v>
      </c>
      <c r="K330" s="28">
        <v>5559.1100000000006</v>
      </c>
      <c r="L330" s="20">
        <f t="shared" si="17"/>
        <v>28739.11</v>
      </c>
      <c r="M330" s="43"/>
      <c r="N330" s="39">
        <v>0</v>
      </c>
      <c r="O330" s="43"/>
      <c r="P330" s="39">
        <v>0</v>
      </c>
      <c r="Q330" s="18">
        <v>944.16</v>
      </c>
      <c r="R330" s="18">
        <v>5559.1100000000006</v>
      </c>
      <c r="S330" s="28">
        <v>0</v>
      </c>
      <c r="T330" s="28">
        <v>236.04</v>
      </c>
      <c r="U330" s="20">
        <f>SUM(P330:T330)</f>
        <v>6739.31</v>
      </c>
      <c r="V330" s="21"/>
      <c r="W330" s="26">
        <f>L330-U330</f>
        <v>21999.8</v>
      </c>
      <c r="Y330" s="19">
        <v>0</v>
      </c>
      <c r="Z330" s="18">
        <v>0</v>
      </c>
      <c r="AA330" s="18">
        <f>(E330+F330)/30*40</f>
        <v>10490.666666666666</v>
      </c>
      <c r="AB330" s="18">
        <f t="shared" si="15"/>
        <v>5245.333333333333</v>
      </c>
      <c r="AC330" s="18">
        <f>H330/30*40</f>
        <v>20416</v>
      </c>
      <c r="AD330" s="22">
        <f t="shared" si="16"/>
        <v>10208</v>
      </c>
    </row>
    <row r="331" spans="1:30" ht="12.75" x14ac:dyDescent="0.2">
      <c r="A331" s="42">
        <v>1622</v>
      </c>
      <c r="B331" s="18" t="s">
        <v>387</v>
      </c>
      <c r="C331" s="28" t="s">
        <v>657</v>
      </c>
      <c r="D331" s="22" t="s">
        <v>669</v>
      </c>
      <c r="E331" s="17">
        <v>7868</v>
      </c>
      <c r="F331" s="39">
        <v>0</v>
      </c>
      <c r="G331" s="39">
        <v>0</v>
      </c>
      <c r="H331" s="18">
        <v>23132</v>
      </c>
      <c r="I331" s="18">
        <v>0</v>
      </c>
      <c r="J331" s="28">
        <v>0</v>
      </c>
      <c r="K331" s="28">
        <v>8516.01</v>
      </c>
      <c r="L331" s="20">
        <f t="shared" si="17"/>
        <v>39516.01</v>
      </c>
      <c r="M331" s="43"/>
      <c r="N331" s="39">
        <v>0</v>
      </c>
      <c r="O331" s="43"/>
      <c r="P331" s="39">
        <v>0</v>
      </c>
      <c r="Q331" s="18">
        <v>944.16</v>
      </c>
      <c r="R331" s="18">
        <v>8516.01</v>
      </c>
      <c r="S331" s="28">
        <v>0</v>
      </c>
      <c r="T331" s="28">
        <v>236.04</v>
      </c>
      <c r="U331" s="20">
        <f>SUM(P331:T331)</f>
        <v>9696.2100000000009</v>
      </c>
      <c r="V331" s="21"/>
      <c r="W331" s="26">
        <f>L331-U331</f>
        <v>29819.800000000003</v>
      </c>
      <c r="Y331" s="19">
        <v>0</v>
      </c>
      <c r="Z331" s="18">
        <v>0</v>
      </c>
      <c r="AA331" s="18">
        <f>(E331+F331)/30*40</f>
        <v>10490.666666666666</v>
      </c>
      <c r="AB331" s="18">
        <f t="shared" si="15"/>
        <v>5245.333333333333</v>
      </c>
      <c r="AC331" s="18">
        <f>H331/30*40</f>
        <v>30842.666666666668</v>
      </c>
      <c r="AD331" s="22">
        <f t="shared" si="16"/>
        <v>15421.333333333334</v>
      </c>
    </row>
    <row r="332" spans="1:30" ht="12.75" x14ac:dyDescent="0.2">
      <c r="A332" s="42">
        <v>1643</v>
      </c>
      <c r="B332" s="18" t="s">
        <v>50</v>
      </c>
      <c r="C332" s="28" t="s">
        <v>69</v>
      </c>
      <c r="D332" s="22" t="s">
        <v>669</v>
      </c>
      <c r="E332" s="17">
        <v>15750</v>
      </c>
      <c r="F332" s="39">
        <v>0</v>
      </c>
      <c r="G332" s="39">
        <v>0</v>
      </c>
      <c r="H332" s="18">
        <v>8613</v>
      </c>
      <c r="I332" s="18">
        <v>0</v>
      </c>
      <c r="J332" s="28">
        <v>0</v>
      </c>
      <c r="K332" s="28">
        <v>5983.5599999999995</v>
      </c>
      <c r="L332" s="20">
        <f t="shared" si="17"/>
        <v>30346.559999999998</v>
      </c>
      <c r="M332" s="43"/>
      <c r="N332" s="39">
        <v>0</v>
      </c>
      <c r="O332" s="43"/>
      <c r="P332" s="39">
        <v>0</v>
      </c>
      <c r="Q332" s="18">
        <v>1890</v>
      </c>
      <c r="R332" s="18">
        <v>5983.5599999999995</v>
      </c>
      <c r="S332" s="28">
        <v>0</v>
      </c>
      <c r="T332" s="28">
        <v>472.5</v>
      </c>
      <c r="U332" s="20">
        <f>SUM(P332:T332)</f>
        <v>8346.06</v>
      </c>
      <c r="V332" s="21"/>
      <c r="W332" s="26">
        <f>L332-U332</f>
        <v>22000.5</v>
      </c>
      <c r="Y332" s="19">
        <v>0</v>
      </c>
      <c r="Z332" s="18">
        <v>0</v>
      </c>
      <c r="AA332" s="18">
        <f>(E332+F332)/30*40</f>
        <v>21000</v>
      </c>
      <c r="AB332" s="18">
        <f t="shared" si="15"/>
        <v>10500</v>
      </c>
      <c r="AC332" s="18">
        <f>H332/30*40</f>
        <v>11484</v>
      </c>
      <c r="AD332" s="22">
        <f t="shared" si="16"/>
        <v>5742</v>
      </c>
    </row>
    <row r="333" spans="1:30" ht="12.75" x14ac:dyDescent="0.2">
      <c r="A333" s="42">
        <v>1647</v>
      </c>
      <c r="B333" s="18" t="s">
        <v>388</v>
      </c>
      <c r="C333" s="28" t="s">
        <v>636</v>
      </c>
      <c r="D333" s="22" t="s">
        <v>669</v>
      </c>
      <c r="E333" s="17">
        <v>5991</v>
      </c>
      <c r="F333" s="39">
        <v>0</v>
      </c>
      <c r="G333" s="39">
        <v>0</v>
      </c>
      <c r="H333" s="18">
        <v>9</v>
      </c>
      <c r="I333" s="18">
        <v>0</v>
      </c>
      <c r="J333" s="28">
        <v>0</v>
      </c>
      <c r="K333" s="28">
        <v>645.53</v>
      </c>
      <c r="L333" s="20">
        <f t="shared" si="17"/>
        <v>6645.53</v>
      </c>
      <c r="M333" s="43"/>
      <c r="N333" s="39">
        <v>0</v>
      </c>
      <c r="O333" s="43"/>
      <c r="P333" s="39">
        <v>0</v>
      </c>
      <c r="Q333" s="18">
        <v>718.92</v>
      </c>
      <c r="R333" s="18">
        <v>645.53</v>
      </c>
      <c r="S333" s="28">
        <v>0</v>
      </c>
      <c r="T333" s="28">
        <v>179.74</v>
      </c>
      <c r="U333" s="20">
        <f>SUM(P333:T333)</f>
        <v>1544.1899999999998</v>
      </c>
      <c r="V333" s="21"/>
      <c r="W333" s="26">
        <f>L333-U333</f>
        <v>5101.34</v>
      </c>
      <c r="Y333" s="19">
        <v>0</v>
      </c>
      <c r="Z333" s="18">
        <v>0</v>
      </c>
      <c r="AA333" s="18">
        <f>(E333+F333)/30*40</f>
        <v>7988</v>
      </c>
      <c r="AB333" s="18">
        <f t="shared" si="15"/>
        <v>3994</v>
      </c>
      <c r="AC333" s="18">
        <f>H333/30*40</f>
        <v>12</v>
      </c>
      <c r="AD333" s="22">
        <f t="shared" si="16"/>
        <v>6</v>
      </c>
    </row>
    <row r="334" spans="1:30" ht="12.75" x14ac:dyDescent="0.2">
      <c r="A334" s="42">
        <v>1657</v>
      </c>
      <c r="B334" s="18" t="s">
        <v>389</v>
      </c>
      <c r="C334" s="28" t="s">
        <v>636</v>
      </c>
      <c r="D334" s="22" t="s">
        <v>669</v>
      </c>
      <c r="E334" s="17">
        <v>5991</v>
      </c>
      <c r="F334" s="39">
        <v>0</v>
      </c>
      <c r="G334" s="39">
        <v>0</v>
      </c>
      <c r="H334" s="18">
        <v>0</v>
      </c>
      <c r="I334" s="18">
        <v>0</v>
      </c>
      <c r="J334" s="28">
        <v>0</v>
      </c>
      <c r="K334" s="28">
        <v>235.44</v>
      </c>
      <c r="L334" s="20">
        <f t="shared" si="17"/>
        <v>6226.44</v>
      </c>
      <c r="M334" s="43"/>
      <c r="N334" s="39">
        <v>0</v>
      </c>
      <c r="O334" s="43"/>
      <c r="P334" s="39">
        <v>0</v>
      </c>
      <c r="Q334" s="18">
        <v>718.92</v>
      </c>
      <c r="R334" s="18">
        <v>235.44</v>
      </c>
      <c r="S334" s="28">
        <v>0</v>
      </c>
      <c r="T334" s="28">
        <v>179.74</v>
      </c>
      <c r="U334" s="20">
        <f>SUM(P334:T334)</f>
        <v>1134.0999999999999</v>
      </c>
      <c r="V334" s="21"/>
      <c r="W334" s="26">
        <f>L334-U334</f>
        <v>5092.34</v>
      </c>
      <c r="Y334" s="19">
        <v>0</v>
      </c>
      <c r="Z334" s="18">
        <v>0</v>
      </c>
      <c r="AA334" s="18">
        <f>(E334+F334)/30*40</f>
        <v>7988</v>
      </c>
      <c r="AB334" s="18">
        <f t="shared" si="15"/>
        <v>3994</v>
      </c>
      <c r="AC334" s="18">
        <f>H334/30*40</f>
        <v>0</v>
      </c>
      <c r="AD334" s="22">
        <f t="shared" si="16"/>
        <v>0</v>
      </c>
    </row>
    <row r="335" spans="1:30" ht="12.75" x14ac:dyDescent="0.2">
      <c r="A335" s="42">
        <v>1670</v>
      </c>
      <c r="B335" s="18" t="s">
        <v>390</v>
      </c>
      <c r="C335" s="28" t="s">
        <v>68</v>
      </c>
      <c r="D335" s="22" t="s">
        <v>669</v>
      </c>
      <c r="E335" s="17">
        <v>18366</v>
      </c>
      <c r="F335" s="39">
        <v>0</v>
      </c>
      <c r="G335" s="39">
        <v>0</v>
      </c>
      <c r="H335" s="18">
        <v>13634</v>
      </c>
      <c r="I335" s="18">
        <v>0</v>
      </c>
      <c r="J335" s="28">
        <v>0</v>
      </c>
      <c r="K335" s="28">
        <v>9016.01</v>
      </c>
      <c r="L335" s="20">
        <f t="shared" si="17"/>
        <v>41016.01</v>
      </c>
      <c r="M335" s="43"/>
      <c r="N335" s="39">
        <v>0</v>
      </c>
      <c r="O335" s="43"/>
      <c r="P335" s="39">
        <v>0</v>
      </c>
      <c r="Q335" s="18">
        <v>2203.92</v>
      </c>
      <c r="R335" s="18">
        <v>9016.01</v>
      </c>
      <c r="S335" s="28">
        <v>0</v>
      </c>
      <c r="T335" s="28">
        <v>550.98</v>
      </c>
      <c r="U335" s="20">
        <f>SUM(P335:T335)</f>
        <v>11770.91</v>
      </c>
      <c r="V335" s="21"/>
      <c r="W335" s="26">
        <f>L335-U335</f>
        <v>29245.100000000002</v>
      </c>
      <c r="Y335" s="19">
        <v>0</v>
      </c>
      <c r="Z335" s="18">
        <v>0</v>
      </c>
      <c r="AA335" s="18">
        <f>(E335+F335)/30*40</f>
        <v>24488</v>
      </c>
      <c r="AB335" s="18">
        <f t="shared" si="15"/>
        <v>12244</v>
      </c>
      <c r="AC335" s="18">
        <f>H335/30*40</f>
        <v>18178.666666666664</v>
      </c>
      <c r="AD335" s="22">
        <f t="shared" si="16"/>
        <v>9089.3333333333321</v>
      </c>
    </row>
    <row r="336" spans="1:30" ht="12.75" x14ac:dyDescent="0.2">
      <c r="A336" s="42">
        <v>1671</v>
      </c>
      <c r="B336" s="18" t="s">
        <v>18</v>
      </c>
      <c r="C336" s="28" t="s">
        <v>69</v>
      </c>
      <c r="D336" s="22" t="s">
        <v>669</v>
      </c>
      <c r="E336" s="17">
        <v>15750</v>
      </c>
      <c r="F336" s="39">
        <v>0</v>
      </c>
      <c r="G336" s="39">
        <v>0</v>
      </c>
      <c r="H336" s="18">
        <v>19250</v>
      </c>
      <c r="I336" s="18">
        <v>0</v>
      </c>
      <c r="J336" s="28">
        <v>0</v>
      </c>
      <c r="K336" s="28">
        <v>10516.01</v>
      </c>
      <c r="L336" s="20">
        <f t="shared" si="17"/>
        <v>45516.01</v>
      </c>
      <c r="M336" s="43"/>
      <c r="N336" s="39">
        <v>0</v>
      </c>
      <c r="O336" s="43"/>
      <c r="P336" s="39">
        <v>0</v>
      </c>
      <c r="Q336" s="18">
        <v>1890</v>
      </c>
      <c r="R336" s="18">
        <v>10516.01</v>
      </c>
      <c r="S336" s="28">
        <v>0</v>
      </c>
      <c r="T336" s="28">
        <v>472.5</v>
      </c>
      <c r="U336" s="20">
        <f>SUM(P336:T336)</f>
        <v>12878.51</v>
      </c>
      <c r="V336" s="21"/>
      <c r="W336" s="26">
        <f>L336-U336</f>
        <v>32637.5</v>
      </c>
      <c r="Y336" s="19">
        <v>0</v>
      </c>
      <c r="Z336" s="18">
        <v>0</v>
      </c>
      <c r="AA336" s="18">
        <f>(E336+F336)/30*40</f>
        <v>21000</v>
      </c>
      <c r="AB336" s="18">
        <f t="shared" si="15"/>
        <v>10500</v>
      </c>
      <c r="AC336" s="18">
        <f>H336/30*40</f>
        <v>25666.666666666664</v>
      </c>
      <c r="AD336" s="22">
        <f t="shared" si="16"/>
        <v>12833.333333333332</v>
      </c>
    </row>
    <row r="337" spans="1:30" ht="12.75" x14ac:dyDescent="0.2">
      <c r="A337" s="42">
        <v>1677</v>
      </c>
      <c r="B337" s="18" t="s">
        <v>391</v>
      </c>
      <c r="C337" s="28" t="s">
        <v>657</v>
      </c>
      <c r="D337" s="22" t="s">
        <v>669</v>
      </c>
      <c r="E337" s="17">
        <v>7868</v>
      </c>
      <c r="F337" s="39">
        <v>0</v>
      </c>
      <c r="G337" s="39">
        <v>0</v>
      </c>
      <c r="H337" s="18">
        <v>8732</v>
      </c>
      <c r="I337" s="18">
        <v>0</v>
      </c>
      <c r="J337" s="28">
        <v>0</v>
      </c>
      <c r="K337" s="28">
        <v>3329.71</v>
      </c>
      <c r="L337" s="20">
        <f t="shared" si="17"/>
        <v>19929.71</v>
      </c>
      <c r="M337" s="43"/>
      <c r="N337" s="39">
        <v>0</v>
      </c>
      <c r="O337" s="43"/>
      <c r="P337" s="39">
        <v>0</v>
      </c>
      <c r="Q337" s="18">
        <v>629.44000000000005</v>
      </c>
      <c r="R337" s="18">
        <v>3329.71</v>
      </c>
      <c r="S337" s="28">
        <v>0</v>
      </c>
      <c r="T337" s="28">
        <v>236.04</v>
      </c>
      <c r="U337" s="20">
        <f>SUM(P337:T337)</f>
        <v>4195.1900000000005</v>
      </c>
      <c r="V337" s="21"/>
      <c r="W337" s="26">
        <f>L337-U337</f>
        <v>15734.519999999999</v>
      </c>
      <c r="Y337" s="19">
        <v>0</v>
      </c>
      <c r="Z337" s="18">
        <v>0</v>
      </c>
      <c r="AA337" s="18">
        <f>(E337+F337)/30*40</f>
        <v>10490.666666666666</v>
      </c>
      <c r="AB337" s="18">
        <f t="shared" si="15"/>
        <v>5245.333333333333</v>
      </c>
      <c r="AC337" s="18">
        <f>H337/30*40</f>
        <v>11642.666666666666</v>
      </c>
      <c r="AD337" s="22">
        <f t="shared" si="16"/>
        <v>5821.333333333333</v>
      </c>
    </row>
    <row r="338" spans="1:30" ht="12.75" x14ac:dyDescent="0.2">
      <c r="A338" s="42">
        <v>1692</v>
      </c>
      <c r="B338" s="18" t="s">
        <v>392</v>
      </c>
      <c r="C338" s="28" t="s">
        <v>68</v>
      </c>
      <c r="D338" s="22" t="s">
        <v>669</v>
      </c>
      <c r="E338" s="17">
        <v>18366</v>
      </c>
      <c r="F338" s="39">
        <v>0</v>
      </c>
      <c r="G338" s="39">
        <v>0</v>
      </c>
      <c r="H338" s="18">
        <v>26634</v>
      </c>
      <c r="I338" s="18">
        <v>0</v>
      </c>
      <c r="J338" s="28">
        <v>0</v>
      </c>
      <c r="K338" s="28">
        <v>15516.01</v>
      </c>
      <c r="L338" s="20">
        <f t="shared" si="17"/>
        <v>60516.01</v>
      </c>
      <c r="M338" s="43"/>
      <c r="N338" s="39">
        <v>0</v>
      </c>
      <c r="O338" s="43"/>
      <c r="P338" s="39">
        <v>0</v>
      </c>
      <c r="Q338" s="18">
        <v>2203.92</v>
      </c>
      <c r="R338" s="18">
        <v>15516.01</v>
      </c>
      <c r="S338" s="28">
        <v>0</v>
      </c>
      <c r="T338" s="28">
        <v>550.98</v>
      </c>
      <c r="U338" s="20">
        <f>SUM(P338:T338)</f>
        <v>18270.91</v>
      </c>
      <c r="V338" s="21"/>
      <c r="W338" s="26">
        <f>L338-U338</f>
        <v>42245.100000000006</v>
      </c>
      <c r="Y338" s="19">
        <v>0</v>
      </c>
      <c r="Z338" s="18">
        <v>0</v>
      </c>
      <c r="AA338" s="18">
        <f>(E338+F338)/30*40</f>
        <v>24488</v>
      </c>
      <c r="AB338" s="18">
        <f t="shared" si="15"/>
        <v>12244</v>
      </c>
      <c r="AC338" s="18">
        <f>H338/30*40</f>
        <v>35512</v>
      </c>
      <c r="AD338" s="22">
        <f t="shared" si="16"/>
        <v>17756</v>
      </c>
    </row>
    <row r="339" spans="1:30" ht="12.75" x14ac:dyDescent="0.2">
      <c r="A339" s="42">
        <v>1706</v>
      </c>
      <c r="B339" s="18" t="s">
        <v>393</v>
      </c>
      <c r="C339" s="28" t="s">
        <v>68</v>
      </c>
      <c r="D339" s="22" t="s">
        <v>669</v>
      </c>
      <c r="E339" s="17">
        <v>18366</v>
      </c>
      <c r="F339" s="39">
        <v>0</v>
      </c>
      <c r="G339" s="39">
        <v>0</v>
      </c>
      <c r="H339" s="18">
        <v>26634</v>
      </c>
      <c r="I339" s="18">
        <v>0</v>
      </c>
      <c r="J339" s="28">
        <v>0</v>
      </c>
      <c r="K339" s="28">
        <v>15516.01</v>
      </c>
      <c r="L339" s="20">
        <f t="shared" si="17"/>
        <v>60516.01</v>
      </c>
      <c r="M339" s="43"/>
      <c r="N339" s="39">
        <v>0</v>
      </c>
      <c r="O339" s="43"/>
      <c r="P339" s="39">
        <v>0</v>
      </c>
      <c r="Q339" s="18">
        <v>2203.92</v>
      </c>
      <c r="R339" s="18">
        <v>15516.01</v>
      </c>
      <c r="S339" s="28">
        <v>0</v>
      </c>
      <c r="T339" s="28">
        <v>550.98</v>
      </c>
      <c r="U339" s="20">
        <f>SUM(P339:T339)</f>
        <v>18270.91</v>
      </c>
      <c r="V339" s="21"/>
      <c r="W339" s="26">
        <f>L339-U339</f>
        <v>42245.100000000006</v>
      </c>
      <c r="Y339" s="19">
        <v>0</v>
      </c>
      <c r="Z339" s="18">
        <v>0</v>
      </c>
      <c r="AA339" s="18">
        <f>(E339+F339)/30*40</f>
        <v>24488</v>
      </c>
      <c r="AB339" s="18">
        <f t="shared" si="15"/>
        <v>12244</v>
      </c>
      <c r="AC339" s="18">
        <f>H339/30*40</f>
        <v>35512</v>
      </c>
      <c r="AD339" s="22">
        <f t="shared" si="16"/>
        <v>17756</v>
      </c>
    </row>
    <row r="340" spans="1:30" ht="12.75" x14ac:dyDescent="0.2">
      <c r="A340" s="42">
        <v>1707</v>
      </c>
      <c r="B340" s="18" t="s">
        <v>394</v>
      </c>
      <c r="C340" s="28" t="s">
        <v>636</v>
      </c>
      <c r="D340" s="22" t="s">
        <v>669</v>
      </c>
      <c r="E340" s="17">
        <v>5991</v>
      </c>
      <c r="F340" s="39">
        <v>0</v>
      </c>
      <c r="G340" s="39">
        <v>0</v>
      </c>
      <c r="H340" s="18">
        <v>24009</v>
      </c>
      <c r="I340" s="18">
        <v>0</v>
      </c>
      <c r="J340" s="28">
        <v>0</v>
      </c>
      <c r="K340" s="28">
        <v>8016.01</v>
      </c>
      <c r="L340" s="20">
        <f t="shared" si="17"/>
        <v>38016.01</v>
      </c>
      <c r="M340" s="43"/>
      <c r="N340" s="39">
        <v>0</v>
      </c>
      <c r="O340" s="43"/>
      <c r="P340" s="39">
        <v>0</v>
      </c>
      <c r="Q340" s="18">
        <v>718.92</v>
      </c>
      <c r="R340" s="18">
        <v>8016.01</v>
      </c>
      <c r="S340" s="28">
        <v>0</v>
      </c>
      <c r="T340" s="28">
        <v>179.74</v>
      </c>
      <c r="U340" s="20">
        <f>SUM(P340:T340)</f>
        <v>8914.67</v>
      </c>
      <c r="V340" s="21"/>
      <c r="W340" s="26">
        <f>L340-U340</f>
        <v>29101.340000000004</v>
      </c>
      <c r="Y340" s="19">
        <v>0</v>
      </c>
      <c r="Z340" s="18">
        <v>0</v>
      </c>
      <c r="AA340" s="18">
        <f>(E340+F340)/30*40</f>
        <v>7988</v>
      </c>
      <c r="AB340" s="18">
        <f t="shared" si="15"/>
        <v>3994</v>
      </c>
      <c r="AC340" s="18">
        <f>H340/30*40</f>
        <v>32012</v>
      </c>
      <c r="AD340" s="22">
        <f t="shared" si="16"/>
        <v>16006</v>
      </c>
    </row>
    <row r="341" spans="1:30" ht="12.75" x14ac:dyDescent="0.2">
      <c r="A341" s="42">
        <v>1723</v>
      </c>
      <c r="B341" s="18" t="s">
        <v>395</v>
      </c>
      <c r="C341" s="28" t="s">
        <v>636</v>
      </c>
      <c r="D341" s="22" t="s">
        <v>669</v>
      </c>
      <c r="E341" s="17">
        <v>5991</v>
      </c>
      <c r="F341" s="39">
        <v>0</v>
      </c>
      <c r="G341" s="39">
        <v>0</v>
      </c>
      <c r="H341" s="18">
        <v>14009</v>
      </c>
      <c r="I341" s="18">
        <v>0</v>
      </c>
      <c r="J341" s="28">
        <v>0</v>
      </c>
      <c r="K341" s="28">
        <v>4427.7</v>
      </c>
      <c r="L341" s="20">
        <f t="shared" si="17"/>
        <v>24427.7</v>
      </c>
      <c r="M341" s="43"/>
      <c r="N341" s="39">
        <v>0</v>
      </c>
      <c r="O341" s="43"/>
      <c r="P341" s="39">
        <v>0</v>
      </c>
      <c r="Q341" s="18">
        <v>718.92</v>
      </c>
      <c r="R341" s="18">
        <v>4427.7</v>
      </c>
      <c r="S341" s="28">
        <v>0</v>
      </c>
      <c r="T341" s="28">
        <v>179.74</v>
      </c>
      <c r="U341" s="20">
        <f>SUM(P341:T341)</f>
        <v>5326.36</v>
      </c>
      <c r="V341" s="21"/>
      <c r="W341" s="26">
        <f>L341-U341</f>
        <v>19101.34</v>
      </c>
      <c r="Y341" s="19">
        <v>0</v>
      </c>
      <c r="Z341" s="18">
        <v>0</v>
      </c>
      <c r="AA341" s="18">
        <f>(E341+F341)/30*40</f>
        <v>7988</v>
      </c>
      <c r="AB341" s="18">
        <f t="shared" si="15"/>
        <v>3994</v>
      </c>
      <c r="AC341" s="18">
        <f>H341/30*40</f>
        <v>18678.666666666664</v>
      </c>
      <c r="AD341" s="22">
        <f t="shared" si="16"/>
        <v>9339.3333333333321</v>
      </c>
    </row>
    <row r="342" spans="1:30" ht="12.75" x14ac:dyDescent="0.2">
      <c r="A342" s="42">
        <v>1728</v>
      </c>
      <c r="B342" s="18" t="s">
        <v>396</v>
      </c>
      <c r="C342" s="28" t="s">
        <v>636</v>
      </c>
      <c r="D342" s="22" t="s">
        <v>669</v>
      </c>
      <c r="E342" s="17">
        <v>5991</v>
      </c>
      <c r="F342" s="39">
        <v>0</v>
      </c>
      <c r="G342" s="39">
        <v>0</v>
      </c>
      <c r="H342" s="18">
        <v>1009</v>
      </c>
      <c r="I342" s="18">
        <v>0</v>
      </c>
      <c r="J342" s="28">
        <v>0</v>
      </c>
      <c r="K342" s="28">
        <v>645.53</v>
      </c>
      <c r="L342" s="20">
        <f t="shared" si="17"/>
        <v>7645.53</v>
      </c>
      <c r="M342" s="43"/>
      <c r="N342" s="39">
        <v>0</v>
      </c>
      <c r="O342" s="43"/>
      <c r="P342" s="39">
        <v>0</v>
      </c>
      <c r="Q342" s="18">
        <v>718.92</v>
      </c>
      <c r="R342" s="18">
        <v>645.53</v>
      </c>
      <c r="S342" s="28">
        <v>0</v>
      </c>
      <c r="T342" s="28">
        <v>179.74</v>
      </c>
      <c r="U342" s="20">
        <f>SUM(P342:T342)</f>
        <v>1544.1899999999998</v>
      </c>
      <c r="V342" s="21"/>
      <c r="W342" s="26">
        <f>L342-U342</f>
        <v>6101.34</v>
      </c>
      <c r="Y342" s="19">
        <v>0</v>
      </c>
      <c r="Z342" s="18">
        <v>0</v>
      </c>
      <c r="AA342" s="18">
        <f>(E342+F342)/30*40</f>
        <v>7988</v>
      </c>
      <c r="AB342" s="18">
        <f t="shared" si="15"/>
        <v>3994</v>
      </c>
      <c r="AC342" s="18">
        <f>H342/30*40</f>
        <v>1345.3333333333333</v>
      </c>
      <c r="AD342" s="22">
        <f t="shared" si="16"/>
        <v>672.66666666666663</v>
      </c>
    </row>
    <row r="343" spans="1:30" ht="12.75" x14ac:dyDescent="0.2">
      <c r="A343" s="42">
        <v>1731</v>
      </c>
      <c r="B343" s="18" t="s">
        <v>62</v>
      </c>
      <c r="C343" s="28" t="s">
        <v>69</v>
      </c>
      <c r="D343" s="22" t="s">
        <v>669</v>
      </c>
      <c r="E343" s="17">
        <v>15750</v>
      </c>
      <c r="F343" s="39">
        <v>0</v>
      </c>
      <c r="G343" s="39">
        <v>0</v>
      </c>
      <c r="H343" s="18">
        <v>14250</v>
      </c>
      <c r="I343" s="18">
        <v>0</v>
      </c>
      <c r="J343" s="28">
        <v>0</v>
      </c>
      <c r="K343" s="28">
        <v>8016.01</v>
      </c>
      <c r="L343" s="20">
        <f t="shared" si="17"/>
        <v>38016.01</v>
      </c>
      <c r="M343" s="43"/>
      <c r="N343" s="39">
        <v>0</v>
      </c>
      <c r="O343" s="43"/>
      <c r="P343" s="39">
        <v>0</v>
      </c>
      <c r="Q343" s="18">
        <v>1890</v>
      </c>
      <c r="R343" s="18">
        <v>8016.01</v>
      </c>
      <c r="S343" s="28">
        <v>0</v>
      </c>
      <c r="T343" s="28">
        <v>472.5</v>
      </c>
      <c r="U343" s="20">
        <f>SUM(P343:T343)</f>
        <v>10378.51</v>
      </c>
      <c r="V343" s="21"/>
      <c r="W343" s="26">
        <f>L343-U343</f>
        <v>27637.5</v>
      </c>
      <c r="Y343" s="19">
        <v>0</v>
      </c>
      <c r="Z343" s="18">
        <v>0</v>
      </c>
      <c r="AA343" s="18">
        <f>(E343+F343)/30*40</f>
        <v>21000</v>
      </c>
      <c r="AB343" s="18">
        <f t="shared" si="15"/>
        <v>10500</v>
      </c>
      <c r="AC343" s="18">
        <f>H343/30*40</f>
        <v>19000</v>
      </c>
      <c r="AD343" s="22">
        <f t="shared" si="16"/>
        <v>9500</v>
      </c>
    </row>
    <row r="344" spans="1:30" ht="12.75" x14ac:dyDescent="0.2">
      <c r="A344" s="42">
        <v>1739</v>
      </c>
      <c r="B344" s="18" t="s">
        <v>397</v>
      </c>
      <c r="C344" s="28" t="s">
        <v>657</v>
      </c>
      <c r="D344" s="22" t="s">
        <v>669</v>
      </c>
      <c r="E344" s="17">
        <v>7868</v>
      </c>
      <c r="F344" s="39">
        <v>0</v>
      </c>
      <c r="G344" s="39">
        <v>0</v>
      </c>
      <c r="H344" s="18">
        <v>22507</v>
      </c>
      <c r="I344" s="18">
        <v>0</v>
      </c>
      <c r="J344" s="28">
        <v>0</v>
      </c>
      <c r="K344" s="28">
        <v>8203.51</v>
      </c>
      <c r="L344" s="20">
        <f t="shared" si="17"/>
        <v>38578.51</v>
      </c>
      <c r="M344" s="43"/>
      <c r="N344" s="39">
        <v>0</v>
      </c>
      <c r="O344" s="43"/>
      <c r="P344" s="39">
        <v>0</v>
      </c>
      <c r="Q344" s="18">
        <v>944.16</v>
      </c>
      <c r="R344" s="18">
        <v>8203.51</v>
      </c>
      <c r="S344" s="28">
        <v>0</v>
      </c>
      <c r="T344" s="28">
        <v>236.04</v>
      </c>
      <c r="U344" s="20">
        <f>SUM(P344:T344)</f>
        <v>9383.7100000000009</v>
      </c>
      <c r="V344" s="21"/>
      <c r="W344" s="26">
        <f>L344-U344</f>
        <v>29194.800000000003</v>
      </c>
      <c r="Y344" s="19">
        <v>0</v>
      </c>
      <c r="Z344" s="18">
        <v>0</v>
      </c>
      <c r="AA344" s="18">
        <f>(E344+F344)/30*40</f>
        <v>10490.666666666666</v>
      </c>
      <c r="AB344" s="18">
        <f t="shared" si="15"/>
        <v>5245.333333333333</v>
      </c>
      <c r="AC344" s="18">
        <f>H344/30*40</f>
        <v>30009.333333333336</v>
      </c>
      <c r="AD344" s="22">
        <f t="shared" si="16"/>
        <v>15004.666666666668</v>
      </c>
    </row>
    <row r="345" spans="1:30" ht="12.75" x14ac:dyDescent="0.2">
      <c r="A345" s="42">
        <v>1740</v>
      </c>
      <c r="B345" s="18" t="s">
        <v>398</v>
      </c>
      <c r="C345" s="28" t="s">
        <v>657</v>
      </c>
      <c r="D345" s="22" t="s">
        <v>669</v>
      </c>
      <c r="E345" s="17">
        <v>7868</v>
      </c>
      <c r="F345" s="39">
        <v>0</v>
      </c>
      <c r="G345" s="39">
        <v>0</v>
      </c>
      <c r="H345" s="18">
        <v>22132</v>
      </c>
      <c r="I345" s="18">
        <v>0</v>
      </c>
      <c r="J345" s="28">
        <v>0</v>
      </c>
      <c r="K345" s="28">
        <v>8016.01</v>
      </c>
      <c r="L345" s="20">
        <f t="shared" si="17"/>
        <v>38016.01</v>
      </c>
      <c r="M345" s="43"/>
      <c r="N345" s="39">
        <v>0</v>
      </c>
      <c r="O345" s="43"/>
      <c r="P345" s="39">
        <v>0</v>
      </c>
      <c r="Q345" s="18">
        <v>944.16</v>
      </c>
      <c r="R345" s="18">
        <v>8016.01</v>
      </c>
      <c r="S345" s="28">
        <v>0</v>
      </c>
      <c r="T345" s="28">
        <v>236.04</v>
      </c>
      <c r="U345" s="20">
        <f>SUM(P345:T345)</f>
        <v>9196.2100000000009</v>
      </c>
      <c r="V345" s="21"/>
      <c r="W345" s="26">
        <f>L345-U345</f>
        <v>28819.800000000003</v>
      </c>
      <c r="Y345" s="19">
        <v>0</v>
      </c>
      <c r="Z345" s="18">
        <v>0</v>
      </c>
      <c r="AA345" s="18">
        <f>(E345+F345)/30*40</f>
        <v>10490.666666666666</v>
      </c>
      <c r="AB345" s="18">
        <f t="shared" si="15"/>
        <v>5245.333333333333</v>
      </c>
      <c r="AC345" s="18">
        <f>H345/30*40</f>
        <v>29509.333333333336</v>
      </c>
      <c r="AD345" s="22">
        <f t="shared" si="16"/>
        <v>14754.666666666668</v>
      </c>
    </row>
    <row r="346" spans="1:30" ht="12.75" x14ac:dyDescent="0.2">
      <c r="A346" s="42">
        <v>1747</v>
      </c>
      <c r="B346" s="18" t="s">
        <v>19</v>
      </c>
      <c r="C346" s="28" t="s">
        <v>69</v>
      </c>
      <c r="D346" s="22" t="s">
        <v>669</v>
      </c>
      <c r="E346" s="17">
        <v>15750</v>
      </c>
      <c r="F346" s="39">
        <v>0</v>
      </c>
      <c r="G346" s="39">
        <v>0</v>
      </c>
      <c r="H346" s="18">
        <v>19250</v>
      </c>
      <c r="I346" s="18">
        <v>0</v>
      </c>
      <c r="J346" s="28">
        <v>0</v>
      </c>
      <c r="K346" s="28">
        <v>10524.23</v>
      </c>
      <c r="L346" s="20">
        <f t="shared" si="17"/>
        <v>45524.229999999996</v>
      </c>
      <c r="M346" s="43"/>
      <c r="N346" s="39">
        <v>0</v>
      </c>
      <c r="O346" s="43"/>
      <c r="P346" s="39">
        <v>0</v>
      </c>
      <c r="Q346" s="18">
        <v>1260</v>
      </c>
      <c r="R346" s="18">
        <v>10524.23</v>
      </c>
      <c r="S346" s="28">
        <v>0</v>
      </c>
      <c r="T346" s="28">
        <v>472.5</v>
      </c>
      <c r="U346" s="20">
        <f>SUM(P346:T346)</f>
        <v>12256.73</v>
      </c>
      <c r="V346" s="21"/>
      <c r="W346" s="26">
        <f>L346-U346</f>
        <v>33267.5</v>
      </c>
      <c r="Y346" s="19">
        <v>0</v>
      </c>
      <c r="Z346" s="18">
        <v>0</v>
      </c>
      <c r="AA346" s="18">
        <f>(E346+F346)/30*40</f>
        <v>21000</v>
      </c>
      <c r="AB346" s="18">
        <f t="shared" si="15"/>
        <v>10500</v>
      </c>
      <c r="AC346" s="18">
        <f>H346/30*40</f>
        <v>25666.666666666664</v>
      </c>
      <c r="AD346" s="22">
        <f t="shared" si="16"/>
        <v>12833.333333333332</v>
      </c>
    </row>
    <row r="347" spans="1:30" ht="12.75" x14ac:dyDescent="0.2">
      <c r="A347" s="42">
        <v>1749</v>
      </c>
      <c r="B347" s="18" t="s">
        <v>399</v>
      </c>
      <c r="C347" s="28" t="s">
        <v>657</v>
      </c>
      <c r="D347" s="22" t="s">
        <v>669</v>
      </c>
      <c r="E347" s="17">
        <v>7868</v>
      </c>
      <c r="F347" s="39">
        <v>0</v>
      </c>
      <c r="G347" s="39">
        <v>0</v>
      </c>
      <c r="H347" s="18">
        <v>17831</v>
      </c>
      <c r="I347" s="18">
        <v>0</v>
      </c>
      <c r="J347" s="28">
        <v>0</v>
      </c>
      <c r="K347" s="28">
        <v>6462.8899999999994</v>
      </c>
      <c r="L347" s="20">
        <f t="shared" si="17"/>
        <v>32161.89</v>
      </c>
      <c r="M347" s="43"/>
      <c r="N347" s="39">
        <v>0</v>
      </c>
      <c r="O347" s="43"/>
      <c r="P347" s="39">
        <v>0</v>
      </c>
      <c r="Q347" s="18">
        <v>944.16</v>
      </c>
      <c r="R347" s="18">
        <v>6462.8899999999994</v>
      </c>
      <c r="S347" s="28">
        <v>0</v>
      </c>
      <c r="T347" s="28">
        <v>236.04</v>
      </c>
      <c r="U347" s="20">
        <f>SUM(P347:T347)</f>
        <v>7643.0899999999992</v>
      </c>
      <c r="V347" s="21"/>
      <c r="W347" s="26">
        <f>L347-U347</f>
        <v>24518.799999999999</v>
      </c>
      <c r="Y347" s="19">
        <v>0</v>
      </c>
      <c r="Z347" s="18">
        <v>0</v>
      </c>
      <c r="AA347" s="18">
        <f>(E347+F347)/30*40</f>
        <v>10490.666666666666</v>
      </c>
      <c r="AB347" s="18">
        <f t="shared" si="15"/>
        <v>5245.333333333333</v>
      </c>
      <c r="AC347" s="18">
        <f>H347/30*40</f>
        <v>23774.666666666668</v>
      </c>
      <c r="AD347" s="22">
        <f t="shared" si="16"/>
        <v>11887.333333333334</v>
      </c>
    </row>
    <row r="348" spans="1:30" ht="12.75" x14ac:dyDescent="0.2">
      <c r="A348" s="42">
        <v>1777</v>
      </c>
      <c r="B348" s="18" t="s">
        <v>400</v>
      </c>
      <c r="C348" s="28" t="s">
        <v>657</v>
      </c>
      <c r="D348" s="22" t="s">
        <v>669</v>
      </c>
      <c r="E348" s="17">
        <v>7868</v>
      </c>
      <c r="F348" s="39">
        <v>0</v>
      </c>
      <c r="G348" s="39">
        <v>0</v>
      </c>
      <c r="H348" s="18">
        <v>13312</v>
      </c>
      <c r="I348" s="18">
        <v>0</v>
      </c>
      <c r="J348" s="28">
        <v>0</v>
      </c>
      <c r="K348" s="28">
        <v>4841.5400000000009</v>
      </c>
      <c r="L348" s="20">
        <f t="shared" si="17"/>
        <v>26021.54</v>
      </c>
      <c r="M348" s="43"/>
      <c r="N348" s="39">
        <v>0</v>
      </c>
      <c r="O348" s="43"/>
      <c r="P348" s="39">
        <v>0</v>
      </c>
      <c r="Q348" s="18">
        <v>944.16</v>
      </c>
      <c r="R348" s="18">
        <v>4841.5400000000009</v>
      </c>
      <c r="S348" s="28">
        <v>0</v>
      </c>
      <c r="T348" s="28">
        <v>236.04</v>
      </c>
      <c r="U348" s="20">
        <f>SUM(P348:T348)</f>
        <v>6021.7400000000007</v>
      </c>
      <c r="V348" s="21"/>
      <c r="W348" s="26">
        <f>L348-U348</f>
        <v>19999.8</v>
      </c>
      <c r="Y348" s="19">
        <v>0</v>
      </c>
      <c r="Z348" s="18">
        <v>0</v>
      </c>
      <c r="AA348" s="18">
        <f>(E348+F348)/30*40</f>
        <v>10490.666666666666</v>
      </c>
      <c r="AB348" s="18">
        <f t="shared" si="15"/>
        <v>5245.333333333333</v>
      </c>
      <c r="AC348" s="18">
        <f>H348/30*40</f>
        <v>17749.333333333336</v>
      </c>
      <c r="AD348" s="22">
        <f t="shared" si="16"/>
        <v>8874.6666666666679</v>
      </c>
    </row>
    <row r="349" spans="1:30" ht="12.75" x14ac:dyDescent="0.2">
      <c r="A349" s="42">
        <v>1779</v>
      </c>
      <c r="B349" s="18" t="s">
        <v>401</v>
      </c>
      <c r="C349" s="28" t="s">
        <v>657</v>
      </c>
      <c r="D349" s="22" t="s">
        <v>669</v>
      </c>
      <c r="E349" s="17">
        <v>7868</v>
      </c>
      <c r="F349" s="39">
        <v>0</v>
      </c>
      <c r="G349" s="39">
        <v>0</v>
      </c>
      <c r="H349" s="18">
        <v>12132</v>
      </c>
      <c r="I349" s="18">
        <v>0</v>
      </c>
      <c r="J349" s="28">
        <v>0</v>
      </c>
      <c r="K349" s="28">
        <v>4418.17</v>
      </c>
      <c r="L349" s="20">
        <f t="shared" si="17"/>
        <v>24418.17</v>
      </c>
      <c r="M349" s="43"/>
      <c r="N349" s="39">
        <v>0</v>
      </c>
      <c r="O349" s="43"/>
      <c r="P349" s="39">
        <v>0</v>
      </c>
      <c r="Q349" s="18">
        <v>944.16</v>
      </c>
      <c r="R349" s="18">
        <v>4418.17</v>
      </c>
      <c r="S349" s="28">
        <v>0</v>
      </c>
      <c r="T349" s="28">
        <v>236.04</v>
      </c>
      <c r="U349" s="20">
        <f>SUM(P349:T349)</f>
        <v>5598.37</v>
      </c>
      <c r="V349" s="21"/>
      <c r="W349" s="26">
        <f>L349-U349</f>
        <v>18819.8</v>
      </c>
      <c r="Y349" s="19">
        <v>0</v>
      </c>
      <c r="Z349" s="18">
        <v>0</v>
      </c>
      <c r="AA349" s="18">
        <f>(E349+F349)/30*40</f>
        <v>10490.666666666666</v>
      </c>
      <c r="AB349" s="18">
        <f t="shared" si="15"/>
        <v>5245.333333333333</v>
      </c>
      <c r="AC349" s="18">
        <f>H349/30*40</f>
        <v>16176</v>
      </c>
      <c r="AD349" s="22">
        <f t="shared" si="16"/>
        <v>8088</v>
      </c>
    </row>
    <row r="350" spans="1:30" ht="12.75" x14ac:dyDescent="0.2">
      <c r="A350" s="42">
        <v>1781</v>
      </c>
      <c r="B350" s="18" t="s">
        <v>402</v>
      </c>
      <c r="C350" s="28" t="s">
        <v>636</v>
      </c>
      <c r="D350" s="22" t="s">
        <v>669</v>
      </c>
      <c r="E350" s="17">
        <v>5991</v>
      </c>
      <c r="F350" s="39">
        <v>0</v>
      </c>
      <c r="G350" s="39">
        <v>0</v>
      </c>
      <c r="H350" s="18">
        <v>9</v>
      </c>
      <c r="I350" s="18">
        <v>0</v>
      </c>
      <c r="J350" s="28">
        <v>0</v>
      </c>
      <c r="K350" s="28">
        <v>237.08</v>
      </c>
      <c r="L350" s="20">
        <f t="shared" si="17"/>
        <v>6237.08</v>
      </c>
      <c r="M350" s="43"/>
      <c r="N350" s="39">
        <v>0</v>
      </c>
      <c r="O350" s="43"/>
      <c r="P350" s="39">
        <v>0</v>
      </c>
      <c r="Q350" s="18">
        <v>718.92</v>
      </c>
      <c r="R350" s="18">
        <v>237.08</v>
      </c>
      <c r="S350" s="28">
        <v>0</v>
      </c>
      <c r="T350" s="28">
        <v>179.74</v>
      </c>
      <c r="U350" s="20">
        <f>SUM(P350:T350)</f>
        <v>1135.74</v>
      </c>
      <c r="V350" s="21"/>
      <c r="W350" s="26">
        <f>L350-U350</f>
        <v>5101.34</v>
      </c>
      <c r="Y350" s="19">
        <v>0</v>
      </c>
      <c r="Z350" s="18">
        <v>0</v>
      </c>
      <c r="AA350" s="18">
        <f>(E350+F350)/30*40</f>
        <v>7988</v>
      </c>
      <c r="AB350" s="18">
        <f t="shared" si="15"/>
        <v>3994</v>
      </c>
      <c r="AC350" s="18">
        <f>H350/30*40</f>
        <v>12</v>
      </c>
      <c r="AD350" s="22">
        <f t="shared" si="16"/>
        <v>6</v>
      </c>
    </row>
    <row r="351" spans="1:30" ht="12.75" x14ac:dyDescent="0.2">
      <c r="A351" s="42">
        <v>1782</v>
      </c>
      <c r="B351" s="18" t="s">
        <v>28</v>
      </c>
      <c r="C351" s="28" t="s">
        <v>68</v>
      </c>
      <c r="D351" s="22" t="s">
        <v>669</v>
      </c>
      <c r="E351" s="17">
        <v>18366</v>
      </c>
      <c r="F351" s="39">
        <v>0</v>
      </c>
      <c r="G351" s="39">
        <v>0</v>
      </c>
      <c r="H351" s="18">
        <v>11634</v>
      </c>
      <c r="I351" s="18">
        <v>0</v>
      </c>
      <c r="J351" s="28">
        <v>0</v>
      </c>
      <c r="K351" s="28">
        <v>8016.01</v>
      </c>
      <c r="L351" s="20">
        <f t="shared" si="17"/>
        <v>38016.01</v>
      </c>
      <c r="M351" s="43"/>
      <c r="N351" s="39">
        <v>0</v>
      </c>
      <c r="O351" s="43"/>
      <c r="P351" s="39">
        <v>0</v>
      </c>
      <c r="Q351" s="18">
        <v>2203.92</v>
      </c>
      <c r="R351" s="18">
        <v>8016.01</v>
      </c>
      <c r="S351" s="28">
        <v>0</v>
      </c>
      <c r="T351" s="28">
        <v>550.98</v>
      </c>
      <c r="U351" s="20">
        <f>SUM(P351:T351)</f>
        <v>10770.91</v>
      </c>
      <c r="V351" s="21"/>
      <c r="W351" s="26">
        <f>L351-U351</f>
        <v>27245.100000000002</v>
      </c>
      <c r="Y351" s="19">
        <v>0</v>
      </c>
      <c r="Z351" s="18">
        <v>0</v>
      </c>
      <c r="AA351" s="18">
        <f>(E351+F351)/30*40</f>
        <v>24488</v>
      </c>
      <c r="AB351" s="18">
        <f t="shared" si="15"/>
        <v>12244</v>
      </c>
      <c r="AC351" s="18">
        <f>H351/30*40</f>
        <v>15512</v>
      </c>
      <c r="AD351" s="22">
        <f t="shared" si="16"/>
        <v>7756</v>
      </c>
    </row>
    <row r="352" spans="1:30" ht="12.75" x14ac:dyDescent="0.2">
      <c r="A352" s="42">
        <v>1799</v>
      </c>
      <c r="B352" s="18" t="s">
        <v>403</v>
      </c>
      <c r="C352" s="28" t="s">
        <v>69</v>
      </c>
      <c r="D352" s="22" t="s">
        <v>669</v>
      </c>
      <c r="E352" s="17">
        <v>15750</v>
      </c>
      <c r="F352" s="39">
        <v>0</v>
      </c>
      <c r="G352" s="39">
        <v>0</v>
      </c>
      <c r="H352" s="18">
        <v>6250</v>
      </c>
      <c r="I352" s="18">
        <v>0</v>
      </c>
      <c r="J352" s="28">
        <v>0</v>
      </c>
      <c r="K352" s="28">
        <v>5135.74</v>
      </c>
      <c r="L352" s="20">
        <f t="shared" si="17"/>
        <v>27135.739999999998</v>
      </c>
      <c r="M352" s="43"/>
      <c r="N352" s="39">
        <v>0</v>
      </c>
      <c r="O352" s="43"/>
      <c r="P352" s="39">
        <v>0</v>
      </c>
      <c r="Q352" s="18">
        <v>1890</v>
      </c>
      <c r="R352" s="18">
        <v>5135.74</v>
      </c>
      <c r="S352" s="28">
        <v>0</v>
      </c>
      <c r="T352" s="28">
        <v>472.5</v>
      </c>
      <c r="U352" s="20">
        <f>SUM(P352:T352)</f>
        <v>7498.24</v>
      </c>
      <c r="V352" s="21"/>
      <c r="W352" s="26">
        <f>L352-U352</f>
        <v>19637.5</v>
      </c>
      <c r="Y352" s="19">
        <v>0</v>
      </c>
      <c r="Z352" s="18">
        <v>0</v>
      </c>
      <c r="AA352" s="18">
        <f>(E352+F352)/30*40</f>
        <v>21000</v>
      </c>
      <c r="AB352" s="18">
        <f t="shared" si="15"/>
        <v>10500</v>
      </c>
      <c r="AC352" s="18">
        <f>H352/30*40</f>
        <v>8333.3333333333339</v>
      </c>
      <c r="AD352" s="22">
        <f t="shared" si="16"/>
        <v>4166.666666666667</v>
      </c>
    </row>
    <row r="353" spans="1:30" ht="12.75" x14ac:dyDescent="0.2">
      <c r="A353" s="42">
        <v>1815</v>
      </c>
      <c r="B353" s="18" t="s">
        <v>404</v>
      </c>
      <c r="C353" s="28" t="s">
        <v>636</v>
      </c>
      <c r="D353" s="22" t="s">
        <v>669</v>
      </c>
      <c r="E353" s="17">
        <v>5991</v>
      </c>
      <c r="F353" s="39">
        <v>0</v>
      </c>
      <c r="G353" s="39">
        <v>0</v>
      </c>
      <c r="H353" s="18">
        <v>4907</v>
      </c>
      <c r="I353" s="18">
        <v>0</v>
      </c>
      <c r="J353" s="28">
        <v>0</v>
      </c>
      <c r="K353" s="28">
        <v>1522.82</v>
      </c>
      <c r="L353" s="20">
        <f t="shared" si="17"/>
        <v>12420.82</v>
      </c>
      <c r="M353" s="43"/>
      <c r="N353" s="39">
        <v>0</v>
      </c>
      <c r="O353" s="43"/>
      <c r="P353" s="39">
        <v>0</v>
      </c>
      <c r="Q353" s="18">
        <v>718.92</v>
      </c>
      <c r="R353" s="18">
        <v>1522.82</v>
      </c>
      <c r="S353" s="28">
        <v>0</v>
      </c>
      <c r="T353" s="28">
        <v>179.74</v>
      </c>
      <c r="U353" s="20">
        <f>SUM(P353:T353)</f>
        <v>2421.4799999999996</v>
      </c>
      <c r="V353" s="21"/>
      <c r="W353" s="26">
        <f>L353-U353</f>
        <v>9999.34</v>
      </c>
      <c r="Y353" s="19">
        <v>0</v>
      </c>
      <c r="Z353" s="18">
        <v>0</v>
      </c>
      <c r="AA353" s="18">
        <f>(E353+F353)/30*40</f>
        <v>7988</v>
      </c>
      <c r="AB353" s="18">
        <f t="shared" si="15"/>
        <v>3994</v>
      </c>
      <c r="AC353" s="18">
        <f>H353/30*40</f>
        <v>6542.6666666666661</v>
      </c>
      <c r="AD353" s="22">
        <f t="shared" si="16"/>
        <v>3271.333333333333</v>
      </c>
    </row>
    <row r="354" spans="1:30" ht="12.75" x14ac:dyDescent="0.2">
      <c r="A354" s="42">
        <v>1816</v>
      </c>
      <c r="B354" s="18" t="s">
        <v>405</v>
      </c>
      <c r="C354" s="28" t="s">
        <v>636</v>
      </c>
      <c r="D354" s="22" t="s">
        <v>669</v>
      </c>
      <c r="E354" s="17">
        <v>5991</v>
      </c>
      <c r="F354" s="39">
        <v>0</v>
      </c>
      <c r="G354" s="39">
        <v>0</v>
      </c>
      <c r="H354" s="18">
        <v>5408</v>
      </c>
      <c r="I354" s="18">
        <v>0</v>
      </c>
      <c r="J354" s="28">
        <v>0</v>
      </c>
      <c r="K354" s="28">
        <v>1681.58</v>
      </c>
      <c r="L354" s="20">
        <f t="shared" si="17"/>
        <v>13080.58</v>
      </c>
      <c r="M354" s="43"/>
      <c r="N354" s="39">
        <v>0</v>
      </c>
      <c r="O354" s="43"/>
      <c r="P354" s="39">
        <v>0</v>
      </c>
      <c r="Q354" s="18">
        <v>718.92</v>
      </c>
      <c r="R354" s="18">
        <v>1681.58</v>
      </c>
      <c r="S354" s="28">
        <v>0</v>
      </c>
      <c r="T354" s="28">
        <v>179.74</v>
      </c>
      <c r="U354" s="20">
        <f>SUM(P354:T354)</f>
        <v>2580.2399999999998</v>
      </c>
      <c r="V354" s="21"/>
      <c r="W354" s="26">
        <f>L354-U354</f>
        <v>10500.34</v>
      </c>
      <c r="Y354" s="19">
        <v>0</v>
      </c>
      <c r="Z354" s="18">
        <v>0</v>
      </c>
      <c r="AA354" s="18">
        <f>(E354+F354)/30*40</f>
        <v>7988</v>
      </c>
      <c r="AB354" s="18">
        <f t="shared" si="15"/>
        <v>3994</v>
      </c>
      <c r="AC354" s="18">
        <f>H354/30*40</f>
        <v>7210.666666666667</v>
      </c>
      <c r="AD354" s="22">
        <f t="shared" si="16"/>
        <v>3605.3333333333335</v>
      </c>
    </row>
    <row r="355" spans="1:30" ht="12.75" x14ac:dyDescent="0.2">
      <c r="A355" s="42">
        <v>1818</v>
      </c>
      <c r="B355" s="18" t="s">
        <v>56</v>
      </c>
      <c r="C355" s="28" t="s">
        <v>69</v>
      </c>
      <c r="D355" s="22" t="s">
        <v>669</v>
      </c>
      <c r="E355" s="17">
        <v>15750</v>
      </c>
      <c r="F355" s="39">
        <v>0</v>
      </c>
      <c r="G355" s="39">
        <v>0</v>
      </c>
      <c r="H355" s="18">
        <v>16613</v>
      </c>
      <c r="I355" s="18">
        <v>0</v>
      </c>
      <c r="J355" s="28">
        <v>0</v>
      </c>
      <c r="K355" s="28">
        <v>9197.51</v>
      </c>
      <c r="L355" s="20">
        <f t="shared" si="17"/>
        <v>41560.51</v>
      </c>
      <c r="M355" s="43"/>
      <c r="N355" s="39">
        <v>0</v>
      </c>
      <c r="O355" s="43"/>
      <c r="P355" s="39">
        <v>0</v>
      </c>
      <c r="Q355" s="18">
        <v>1890</v>
      </c>
      <c r="R355" s="18">
        <v>9197.51</v>
      </c>
      <c r="S355" s="28">
        <v>0</v>
      </c>
      <c r="T355" s="28">
        <v>472.5</v>
      </c>
      <c r="U355" s="20">
        <f>SUM(P355:T355)</f>
        <v>11560.01</v>
      </c>
      <c r="V355" s="21"/>
      <c r="W355" s="26">
        <f>L355-U355</f>
        <v>30000.5</v>
      </c>
      <c r="Y355" s="19">
        <v>0</v>
      </c>
      <c r="Z355" s="18">
        <v>0</v>
      </c>
      <c r="AA355" s="18">
        <f>(E355+F355)/30*40</f>
        <v>21000</v>
      </c>
      <c r="AB355" s="18">
        <f t="shared" si="15"/>
        <v>10500</v>
      </c>
      <c r="AC355" s="18">
        <f>H355/30*40</f>
        <v>22150.666666666664</v>
      </c>
      <c r="AD355" s="22">
        <f t="shared" si="16"/>
        <v>11075.333333333332</v>
      </c>
    </row>
    <row r="356" spans="1:30" ht="12.75" x14ac:dyDescent="0.2">
      <c r="A356" s="42">
        <v>1819</v>
      </c>
      <c r="B356" s="18" t="s">
        <v>406</v>
      </c>
      <c r="C356" s="28" t="s">
        <v>638</v>
      </c>
      <c r="D356" s="22" t="s">
        <v>669</v>
      </c>
      <c r="E356" s="17">
        <v>12213</v>
      </c>
      <c r="F356" s="39">
        <v>0</v>
      </c>
      <c r="G356" s="39">
        <v>0</v>
      </c>
      <c r="H356" s="18">
        <v>2787</v>
      </c>
      <c r="I356" s="18">
        <v>0</v>
      </c>
      <c r="J356" s="28">
        <v>0</v>
      </c>
      <c r="K356" s="28">
        <v>2822.69</v>
      </c>
      <c r="L356" s="20">
        <f t="shared" si="17"/>
        <v>17822.689999999999</v>
      </c>
      <c r="M356" s="43"/>
      <c r="N356" s="39">
        <v>0</v>
      </c>
      <c r="O356" s="43"/>
      <c r="P356" s="39">
        <v>0</v>
      </c>
      <c r="Q356" s="18">
        <v>1465.56</v>
      </c>
      <c r="R356" s="18">
        <v>2822.69</v>
      </c>
      <c r="S356" s="28">
        <v>0</v>
      </c>
      <c r="T356" s="28">
        <v>366.4</v>
      </c>
      <c r="U356" s="20">
        <f>SUM(P356:T356)</f>
        <v>4654.6499999999996</v>
      </c>
      <c r="V356" s="21"/>
      <c r="W356" s="26">
        <f>L356-U356</f>
        <v>13168.039999999999</v>
      </c>
      <c r="Y356" s="19">
        <v>0</v>
      </c>
      <c r="Z356" s="18">
        <v>0</v>
      </c>
      <c r="AA356" s="18">
        <f>(E356+F356)/30*40</f>
        <v>16284</v>
      </c>
      <c r="AB356" s="18">
        <f t="shared" si="15"/>
        <v>8142</v>
      </c>
      <c r="AC356" s="18">
        <f>H356/30*40</f>
        <v>3716</v>
      </c>
      <c r="AD356" s="22">
        <f t="shared" si="16"/>
        <v>1858</v>
      </c>
    </row>
    <row r="357" spans="1:30" ht="12.75" x14ac:dyDescent="0.2">
      <c r="A357" s="42">
        <v>1824</v>
      </c>
      <c r="B357" s="18" t="s">
        <v>407</v>
      </c>
      <c r="C357" s="28" t="s">
        <v>657</v>
      </c>
      <c r="D357" s="22" t="s">
        <v>669</v>
      </c>
      <c r="E357" s="17">
        <v>7868</v>
      </c>
      <c r="F357" s="39">
        <v>0</v>
      </c>
      <c r="G357" s="39">
        <v>0</v>
      </c>
      <c r="H357" s="18">
        <v>9132</v>
      </c>
      <c r="I357" s="18">
        <v>0</v>
      </c>
      <c r="J357" s="28">
        <v>0</v>
      </c>
      <c r="K357" s="28">
        <v>3456.46</v>
      </c>
      <c r="L357" s="20">
        <f t="shared" si="17"/>
        <v>20456.46</v>
      </c>
      <c r="M357" s="43"/>
      <c r="N357" s="39">
        <v>0</v>
      </c>
      <c r="O357" s="43"/>
      <c r="P357" s="39">
        <v>0</v>
      </c>
      <c r="Q357" s="18">
        <v>944.16</v>
      </c>
      <c r="R357" s="18">
        <v>3456.46</v>
      </c>
      <c r="S357" s="28">
        <v>0</v>
      </c>
      <c r="T357" s="28">
        <v>236.04</v>
      </c>
      <c r="U357" s="20">
        <f>SUM(P357:T357)</f>
        <v>4636.66</v>
      </c>
      <c r="V357" s="21"/>
      <c r="W357" s="26">
        <f>L357-U357</f>
        <v>15819.8</v>
      </c>
      <c r="Y357" s="19">
        <v>0</v>
      </c>
      <c r="Z357" s="18">
        <v>0</v>
      </c>
      <c r="AA357" s="18">
        <f>(E357+F357)/30*40</f>
        <v>10490.666666666666</v>
      </c>
      <c r="AB357" s="18">
        <f t="shared" si="15"/>
        <v>5245.333333333333</v>
      </c>
      <c r="AC357" s="18">
        <f>H357/30*40</f>
        <v>12176</v>
      </c>
      <c r="AD357" s="22">
        <f t="shared" si="16"/>
        <v>6088</v>
      </c>
    </row>
    <row r="358" spans="1:30" ht="12.75" x14ac:dyDescent="0.2">
      <c r="A358" s="42">
        <v>1832</v>
      </c>
      <c r="B358" s="18" t="s">
        <v>60</v>
      </c>
      <c r="C358" s="28" t="s">
        <v>69</v>
      </c>
      <c r="D358" s="22" t="s">
        <v>669</v>
      </c>
      <c r="E358" s="17">
        <v>15750</v>
      </c>
      <c r="F358" s="39">
        <v>0</v>
      </c>
      <c r="G358" s="39">
        <v>0</v>
      </c>
      <c r="H358" s="18">
        <v>19250</v>
      </c>
      <c r="I358" s="18">
        <v>0</v>
      </c>
      <c r="J358" s="28">
        <v>0</v>
      </c>
      <c r="K358" s="28">
        <v>10516.01</v>
      </c>
      <c r="L358" s="20">
        <f t="shared" si="17"/>
        <v>45516.01</v>
      </c>
      <c r="M358" s="43"/>
      <c r="N358" s="39">
        <v>0</v>
      </c>
      <c r="O358" s="43"/>
      <c r="P358" s="39">
        <v>0</v>
      </c>
      <c r="Q358" s="18">
        <v>1890</v>
      </c>
      <c r="R358" s="18">
        <v>10516.01</v>
      </c>
      <c r="S358" s="28">
        <v>0</v>
      </c>
      <c r="T358" s="28">
        <v>472.5</v>
      </c>
      <c r="U358" s="20">
        <f>SUM(P358:T358)</f>
        <v>12878.51</v>
      </c>
      <c r="V358" s="21"/>
      <c r="W358" s="26">
        <f>L358-U358</f>
        <v>32637.5</v>
      </c>
      <c r="Y358" s="19">
        <v>0</v>
      </c>
      <c r="Z358" s="18">
        <v>0</v>
      </c>
      <c r="AA358" s="18">
        <f>(E358+F358)/30*40</f>
        <v>21000</v>
      </c>
      <c r="AB358" s="18">
        <f t="shared" ref="AB358:AB421" si="18">AA358/2</f>
        <v>10500</v>
      </c>
      <c r="AC358" s="18">
        <f>H358/30*40</f>
        <v>25666.666666666664</v>
      </c>
      <c r="AD358" s="22">
        <f t="shared" ref="AD358:AD421" si="19">AC358/2</f>
        <v>12833.333333333332</v>
      </c>
    </row>
    <row r="359" spans="1:30" ht="12.75" x14ac:dyDescent="0.2">
      <c r="A359" s="42">
        <v>1837</v>
      </c>
      <c r="B359" s="18" t="s">
        <v>408</v>
      </c>
      <c r="C359" s="28" t="s">
        <v>636</v>
      </c>
      <c r="D359" s="22" t="s">
        <v>669</v>
      </c>
      <c r="E359" s="17">
        <v>5991</v>
      </c>
      <c r="F359" s="39">
        <v>0</v>
      </c>
      <c r="G359" s="39">
        <v>0</v>
      </c>
      <c r="H359" s="18">
        <v>0</v>
      </c>
      <c r="I359" s="18">
        <v>0</v>
      </c>
      <c r="J359" s="28">
        <v>0</v>
      </c>
      <c r="K359" s="28">
        <v>235.44</v>
      </c>
      <c r="L359" s="20">
        <f t="shared" si="17"/>
        <v>6226.44</v>
      </c>
      <c r="M359" s="43"/>
      <c r="N359" s="39">
        <v>0</v>
      </c>
      <c r="O359" s="43"/>
      <c r="P359" s="39">
        <v>0</v>
      </c>
      <c r="Q359" s="18">
        <v>718.92</v>
      </c>
      <c r="R359" s="18">
        <v>235.44</v>
      </c>
      <c r="S359" s="28">
        <v>0</v>
      </c>
      <c r="T359" s="28">
        <v>179.74</v>
      </c>
      <c r="U359" s="20">
        <f>SUM(P359:T359)</f>
        <v>1134.0999999999999</v>
      </c>
      <c r="V359" s="21"/>
      <c r="W359" s="26">
        <f>L359-U359</f>
        <v>5092.34</v>
      </c>
      <c r="Y359" s="19">
        <v>0</v>
      </c>
      <c r="Z359" s="18">
        <v>0</v>
      </c>
      <c r="AA359" s="18">
        <f>(E359+F359)/30*40</f>
        <v>7988</v>
      </c>
      <c r="AB359" s="18">
        <f t="shared" si="18"/>
        <v>3994</v>
      </c>
      <c r="AC359" s="18">
        <f>H359/30*40</f>
        <v>0</v>
      </c>
      <c r="AD359" s="22">
        <f t="shared" si="19"/>
        <v>0</v>
      </c>
    </row>
    <row r="360" spans="1:30" ht="12.75" x14ac:dyDescent="0.2">
      <c r="A360" s="42">
        <v>1840</v>
      </c>
      <c r="B360" s="18" t="s">
        <v>38</v>
      </c>
      <c r="C360" s="28" t="s">
        <v>69</v>
      </c>
      <c r="D360" s="22" t="s">
        <v>669</v>
      </c>
      <c r="E360" s="17">
        <v>15750</v>
      </c>
      <c r="F360" s="39">
        <v>0</v>
      </c>
      <c r="G360" s="39">
        <v>0</v>
      </c>
      <c r="H360" s="18">
        <v>21613</v>
      </c>
      <c r="I360" s="18">
        <v>0</v>
      </c>
      <c r="J360" s="28">
        <v>0</v>
      </c>
      <c r="K360" s="28">
        <v>11697.51</v>
      </c>
      <c r="L360" s="20">
        <f t="shared" si="17"/>
        <v>49060.51</v>
      </c>
      <c r="M360" s="43"/>
      <c r="N360" s="39">
        <v>0</v>
      </c>
      <c r="O360" s="43"/>
      <c r="P360" s="39">
        <v>0</v>
      </c>
      <c r="Q360" s="18">
        <v>1890</v>
      </c>
      <c r="R360" s="18">
        <v>11697.51</v>
      </c>
      <c r="S360" s="28">
        <v>0</v>
      </c>
      <c r="T360" s="28">
        <v>472.5</v>
      </c>
      <c r="U360" s="20">
        <f>SUM(P360:T360)</f>
        <v>14060.01</v>
      </c>
      <c r="V360" s="21"/>
      <c r="W360" s="26">
        <f>L360-U360</f>
        <v>35000.5</v>
      </c>
      <c r="Y360" s="19">
        <v>0</v>
      </c>
      <c r="Z360" s="18">
        <v>0</v>
      </c>
      <c r="AA360" s="18">
        <f>(E360+F360)/30*40</f>
        <v>21000</v>
      </c>
      <c r="AB360" s="18">
        <f t="shared" si="18"/>
        <v>10500</v>
      </c>
      <c r="AC360" s="18">
        <f>H360/30*40</f>
        <v>28817.333333333332</v>
      </c>
      <c r="AD360" s="22">
        <f t="shared" si="19"/>
        <v>14408.666666666666</v>
      </c>
    </row>
    <row r="361" spans="1:30" ht="12.75" x14ac:dyDescent="0.2">
      <c r="A361" s="42">
        <v>1843</v>
      </c>
      <c r="B361" s="18" t="s">
        <v>409</v>
      </c>
      <c r="C361" s="28" t="s">
        <v>636</v>
      </c>
      <c r="D361" s="22" t="s">
        <v>669</v>
      </c>
      <c r="E361" s="17">
        <v>5991</v>
      </c>
      <c r="F361" s="39">
        <v>0</v>
      </c>
      <c r="G361" s="39">
        <v>0</v>
      </c>
      <c r="H361" s="18">
        <v>6907</v>
      </c>
      <c r="I361" s="18">
        <v>0</v>
      </c>
      <c r="J361" s="28">
        <v>0</v>
      </c>
      <c r="K361" s="28">
        <v>2156.59</v>
      </c>
      <c r="L361" s="20">
        <f t="shared" si="17"/>
        <v>15054.59</v>
      </c>
      <c r="M361" s="43"/>
      <c r="N361" s="39">
        <v>0</v>
      </c>
      <c r="O361" s="43"/>
      <c r="P361" s="39">
        <v>0</v>
      </c>
      <c r="Q361" s="18">
        <v>718.92</v>
      </c>
      <c r="R361" s="18">
        <v>2156.59</v>
      </c>
      <c r="S361" s="28">
        <v>0</v>
      </c>
      <c r="T361" s="28">
        <v>179.74</v>
      </c>
      <c r="U361" s="20">
        <f>SUM(P361:T361)</f>
        <v>3055.25</v>
      </c>
      <c r="V361" s="21"/>
      <c r="W361" s="26">
        <f>L361-U361</f>
        <v>11999.34</v>
      </c>
      <c r="Y361" s="19">
        <v>0</v>
      </c>
      <c r="Z361" s="18">
        <v>0</v>
      </c>
      <c r="AA361" s="18">
        <f>(E361+F361)/30*40</f>
        <v>7988</v>
      </c>
      <c r="AB361" s="18">
        <f t="shared" si="18"/>
        <v>3994</v>
      </c>
      <c r="AC361" s="18">
        <f>H361/30*40</f>
        <v>9209.3333333333321</v>
      </c>
      <c r="AD361" s="22">
        <f t="shared" si="19"/>
        <v>4604.6666666666661</v>
      </c>
    </row>
    <row r="362" spans="1:30" ht="12.75" x14ac:dyDescent="0.2">
      <c r="A362" s="42">
        <v>1845</v>
      </c>
      <c r="B362" s="18" t="s">
        <v>410</v>
      </c>
      <c r="C362" s="28" t="s">
        <v>657</v>
      </c>
      <c r="D362" s="22" t="s">
        <v>669</v>
      </c>
      <c r="E362" s="17">
        <v>7868</v>
      </c>
      <c r="F362" s="39">
        <v>0</v>
      </c>
      <c r="G362" s="39">
        <v>0</v>
      </c>
      <c r="H362" s="18">
        <v>5132</v>
      </c>
      <c r="I362" s="18">
        <v>0</v>
      </c>
      <c r="J362" s="28">
        <v>0</v>
      </c>
      <c r="K362" s="28">
        <v>2188.92</v>
      </c>
      <c r="L362" s="20">
        <f t="shared" si="17"/>
        <v>15188.92</v>
      </c>
      <c r="M362" s="43"/>
      <c r="N362" s="39">
        <v>0</v>
      </c>
      <c r="O362" s="43"/>
      <c r="P362" s="39">
        <v>0</v>
      </c>
      <c r="Q362" s="18">
        <v>944.16</v>
      </c>
      <c r="R362" s="18">
        <v>2188.92</v>
      </c>
      <c r="S362" s="28">
        <v>0</v>
      </c>
      <c r="T362" s="28">
        <v>236.04</v>
      </c>
      <c r="U362" s="20">
        <f>SUM(P362:T362)</f>
        <v>3369.12</v>
      </c>
      <c r="V362" s="21"/>
      <c r="W362" s="26">
        <f>L362-U362</f>
        <v>11819.8</v>
      </c>
      <c r="Y362" s="19">
        <v>0</v>
      </c>
      <c r="Z362" s="18">
        <v>0</v>
      </c>
      <c r="AA362" s="18">
        <f>(E362+F362)/30*40</f>
        <v>10490.666666666666</v>
      </c>
      <c r="AB362" s="18">
        <f t="shared" si="18"/>
        <v>5245.333333333333</v>
      </c>
      <c r="AC362" s="18">
        <f>H362/30*40</f>
        <v>6842.6666666666661</v>
      </c>
      <c r="AD362" s="22">
        <f t="shared" si="19"/>
        <v>3421.333333333333</v>
      </c>
    </row>
    <row r="363" spans="1:30" ht="12.75" x14ac:dyDescent="0.2">
      <c r="A363" s="42">
        <v>1849</v>
      </c>
      <c r="B363" s="18" t="s">
        <v>411</v>
      </c>
      <c r="C363" s="28" t="s">
        <v>638</v>
      </c>
      <c r="D363" s="22" t="s">
        <v>669</v>
      </c>
      <c r="E363" s="17">
        <v>12213</v>
      </c>
      <c r="F363" s="39">
        <v>0</v>
      </c>
      <c r="G363" s="39">
        <v>0</v>
      </c>
      <c r="H363" s="18">
        <v>17787</v>
      </c>
      <c r="I363" s="18">
        <v>0</v>
      </c>
      <c r="J363" s="28">
        <v>0</v>
      </c>
      <c r="K363" s="28">
        <v>8016.01</v>
      </c>
      <c r="L363" s="20">
        <f t="shared" si="17"/>
        <v>38016.01</v>
      </c>
      <c r="M363" s="43"/>
      <c r="N363" s="39">
        <v>0</v>
      </c>
      <c r="O363" s="43"/>
      <c r="P363" s="39">
        <v>0</v>
      </c>
      <c r="Q363" s="18">
        <v>1465.56</v>
      </c>
      <c r="R363" s="18">
        <v>8016.01</v>
      </c>
      <c r="S363" s="28">
        <v>0</v>
      </c>
      <c r="T363" s="28">
        <v>366.4</v>
      </c>
      <c r="U363" s="20">
        <f>SUM(P363:T363)</f>
        <v>9847.9699999999993</v>
      </c>
      <c r="V363" s="21"/>
      <c r="W363" s="26">
        <f>L363-U363</f>
        <v>28168.04</v>
      </c>
      <c r="Y363" s="19">
        <v>0</v>
      </c>
      <c r="Z363" s="18">
        <v>0</v>
      </c>
      <c r="AA363" s="18">
        <f>(E363+F363)/30*40</f>
        <v>16284</v>
      </c>
      <c r="AB363" s="18">
        <f t="shared" si="18"/>
        <v>8142</v>
      </c>
      <c r="AC363" s="18">
        <f>H363/30*40</f>
        <v>23716</v>
      </c>
      <c r="AD363" s="22">
        <f t="shared" si="19"/>
        <v>11858</v>
      </c>
    </row>
    <row r="364" spans="1:30" ht="12.75" x14ac:dyDescent="0.2">
      <c r="A364" s="42">
        <v>1865</v>
      </c>
      <c r="B364" s="18" t="s">
        <v>412</v>
      </c>
      <c r="C364" s="28" t="s">
        <v>659</v>
      </c>
      <c r="D364" s="22" t="s">
        <v>669</v>
      </c>
      <c r="E364" s="17">
        <v>9432</v>
      </c>
      <c r="F364" s="39">
        <v>0</v>
      </c>
      <c r="G364" s="39">
        <v>0</v>
      </c>
      <c r="H364" s="18">
        <v>3983</v>
      </c>
      <c r="I364" s="18">
        <v>0</v>
      </c>
      <c r="J364" s="28">
        <v>0</v>
      </c>
      <c r="K364" s="28">
        <v>2320.42</v>
      </c>
      <c r="L364" s="20">
        <f t="shared" si="17"/>
        <v>15735.42</v>
      </c>
      <c r="M364" s="43"/>
      <c r="N364" s="39">
        <v>0</v>
      </c>
      <c r="O364" s="43"/>
      <c r="P364" s="39">
        <v>0</v>
      </c>
      <c r="Q364" s="18">
        <v>1131.8399999999999</v>
      </c>
      <c r="R364" s="18">
        <v>2320.42</v>
      </c>
      <c r="S364" s="28">
        <v>0</v>
      </c>
      <c r="T364" s="28">
        <v>282.95999999999998</v>
      </c>
      <c r="U364" s="20">
        <f>SUM(P364:T364)</f>
        <v>3735.2200000000003</v>
      </c>
      <c r="V364" s="21"/>
      <c r="W364" s="26">
        <f>L364-U364</f>
        <v>12000.2</v>
      </c>
      <c r="Y364" s="19">
        <v>0</v>
      </c>
      <c r="Z364" s="18">
        <v>0</v>
      </c>
      <c r="AA364" s="18">
        <f>(E364+F364)/30*40</f>
        <v>12576</v>
      </c>
      <c r="AB364" s="18">
        <f t="shared" si="18"/>
        <v>6288</v>
      </c>
      <c r="AC364" s="18">
        <f>H364/30*40</f>
        <v>5310.666666666667</v>
      </c>
      <c r="AD364" s="22">
        <f t="shared" si="19"/>
        <v>2655.3333333333335</v>
      </c>
    </row>
    <row r="365" spans="1:30" ht="12.75" x14ac:dyDescent="0.2">
      <c r="A365" s="42">
        <v>1871</v>
      </c>
      <c r="B365" s="18" t="s">
        <v>413</v>
      </c>
      <c r="C365" s="28" t="s">
        <v>636</v>
      </c>
      <c r="D365" s="22" t="s">
        <v>669</v>
      </c>
      <c r="E365" s="17">
        <v>5991</v>
      </c>
      <c r="F365" s="39">
        <v>0</v>
      </c>
      <c r="G365" s="39">
        <v>0</v>
      </c>
      <c r="H365" s="18">
        <v>0</v>
      </c>
      <c r="I365" s="18">
        <v>0</v>
      </c>
      <c r="J365" s="28">
        <v>0</v>
      </c>
      <c r="K365" s="28">
        <v>235.44</v>
      </c>
      <c r="L365" s="20">
        <f t="shared" si="17"/>
        <v>6226.44</v>
      </c>
      <c r="M365" s="43"/>
      <c r="N365" s="39">
        <v>0</v>
      </c>
      <c r="O365" s="43"/>
      <c r="P365" s="39">
        <v>0</v>
      </c>
      <c r="Q365" s="18">
        <v>718.92</v>
      </c>
      <c r="R365" s="18">
        <v>235.44</v>
      </c>
      <c r="S365" s="28">
        <v>0</v>
      </c>
      <c r="T365" s="28">
        <v>179.74</v>
      </c>
      <c r="U365" s="20">
        <f>SUM(P365:T365)</f>
        <v>1134.0999999999999</v>
      </c>
      <c r="V365" s="21"/>
      <c r="W365" s="26">
        <f>L365-U365</f>
        <v>5092.34</v>
      </c>
      <c r="Y365" s="19">
        <v>0</v>
      </c>
      <c r="Z365" s="18">
        <v>0</v>
      </c>
      <c r="AA365" s="18">
        <f>(E365+F365)/30*40</f>
        <v>7988</v>
      </c>
      <c r="AB365" s="18">
        <f t="shared" si="18"/>
        <v>3994</v>
      </c>
      <c r="AC365" s="18">
        <f>H365/30*40</f>
        <v>0</v>
      </c>
      <c r="AD365" s="22">
        <f t="shared" si="19"/>
        <v>0</v>
      </c>
    </row>
    <row r="366" spans="1:30" ht="12.75" x14ac:dyDescent="0.2">
      <c r="A366" s="42">
        <v>1878</v>
      </c>
      <c r="B366" s="18" t="s">
        <v>414</v>
      </c>
      <c r="C366" s="28" t="s">
        <v>657</v>
      </c>
      <c r="D366" s="22" t="s">
        <v>669</v>
      </c>
      <c r="E366" s="17">
        <v>7868</v>
      </c>
      <c r="F366" s="39">
        <v>0</v>
      </c>
      <c r="G366" s="39">
        <v>0</v>
      </c>
      <c r="H366" s="18">
        <v>36442</v>
      </c>
      <c r="I366" s="18">
        <v>0</v>
      </c>
      <c r="J366" s="28">
        <v>0</v>
      </c>
      <c r="K366" s="28">
        <v>15171.01</v>
      </c>
      <c r="L366" s="20">
        <f t="shared" si="17"/>
        <v>59481.01</v>
      </c>
      <c r="M366" s="43"/>
      <c r="N366" s="39">
        <v>0</v>
      </c>
      <c r="O366" s="43"/>
      <c r="P366" s="39">
        <v>0</v>
      </c>
      <c r="Q366" s="18">
        <v>944.16</v>
      </c>
      <c r="R366" s="18">
        <v>15171.01</v>
      </c>
      <c r="S366" s="28">
        <v>0</v>
      </c>
      <c r="T366" s="28">
        <v>236.04</v>
      </c>
      <c r="U366" s="20">
        <f>SUM(P366:T366)</f>
        <v>16351.210000000001</v>
      </c>
      <c r="V366" s="21"/>
      <c r="W366" s="26">
        <f>L366-U366</f>
        <v>43129.8</v>
      </c>
      <c r="Y366" s="19">
        <v>0</v>
      </c>
      <c r="Z366" s="18">
        <v>0</v>
      </c>
      <c r="AA366" s="18">
        <f>(E366+F366)/30*40</f>
        <v>10490.666666666666</v>
      </c>
      <c r="AB366" s="18">
        <f t="shared" si="18"/>
        <v>5245.333333333333</v>
      </c>
      <c r="AC366" s="18">
        <f>H366/30*40</f>
        <v>48589.333333333336</v>
      </c>
      <c r="AD366" s="22">
        <f t="shared" si="19"/>
        <v>24294.666666666668</v>
      </c>
    </row>
    <row r="367" spans="1:30" ht="12.75" x14ac:dyDescent="0.2">
      <c r="A367" s="42">
        <v>1894</v>
      </c>
      <c r="B367" s="18" t="s">
        <v>415</v>
      </c>
      <c r="C367" s="28" t="s">
        <v>636</v>
      </c>
      <c r="D367" s="22" t="s">
        <v>669</v>
      </c>
      <c r="E367" s="17">
        <v>5991</v>
      </c>
      <c r="F367" s="39">
        <v>0</v>
      </c>
      <c r="G367" s="39">
        <v>0</v>
      </c>
      <c r="H367" s="18">
        <v>1009</v>
      </c>
      <c r="I367" s="18">
        <v>0</v>
      </c>
      <c r="J367" s="28">
        <v>0</v>
      </c>
      <c r="K367" s="28">
        <v>659.15000000000009</v>
      </c>
      <c r="L367" s="20">
        <f t="shared" si="17"/>
        <v>7659.15</v>
      </c>
      <c r="M367" s="43"/>
      <c r="N367" s="39">
        <v>0</v>
      </c>
      <c r="O367" s="43"/>
      <c r="P367" s="39">
        <v>0</v>
      </c>
      <c r="Q367" s="18">
        <v>718.92</v>
      </c>
      <c r="R367" s="18">
        <v>659.15000000000009</v>
      </c>
      <c r="S367" s="28">
        <v>0</v>
      </c>
      <c r="T367" s="28">
        <v>179.74</v>
      </c>
      <c r="U367" s="20">
        <f>SUM(P367:T367)</f>
        <v>1557.8100000000002</v>
      </c>
      <c r="V367" s="21"/>
      <c r="W367" s="26">
        <f>L367-U367</f>
        <v>6101.3399999999992</v>
      </c>
      <c r="Y367" s="19">
        <v>0</v>
      </c>
      <c r="Z367" s="18">
        <v>0</v>
      </c>
      <c r="AA367" s="18">
        <f>(E367+F367)/30*40</f>
        <v>7988</v>
      </c>
      <c r="AB367" s="18">
        <f t="shared" si="18"/>
        <v>3994</v>
      </c>
      <c r="AC367" s="18">
        <f>H367/30*40</f>
        <v>1345.3333333333333</v>
      </c>
      <c r="AD367" s="22">
        <f t="shared" si="19"/>
        <v>672.66666666666663</v>
      </c>
    </row>
    <row r="368" spans="1:30" ht="12.75" x14ac:dyDescent="0.2">
      <c r="A368" s="42">
        <v>1904</v>
      </c>
      <c r="B368" s="18" t="s">
        <v>416</v>
      </c>
      <c r="C368" s="28" t="s">
        <v>657</v>
      </c>
      <c r="D368" s="22" t="s">
        <v>669</v>
      </c>
      <c r="E368" s="17">
        <v>7868</v>
      </c>
      <c r="F368" s="39">
        <v>0</v>
      </c>
      <c r="G368" s="39">
        <v>0</v>
      </c>
      <c r="H368" s="18">
        <v>18132</v>
      </c>
      <c r="I368" s="18">
        <v>0</v>
      </c>
      <c r="J368" s="28">
        <v>0</v>
      </c>
      <c r="K368" s="28">
        <v>6575.5499999999993</v>
      </c>
      <c r="L368" s="20">
        <f t="shared" si="17"/>
        <v>32575.55</v>
      </c>
      <c r="M368" s="43"/>
      <c r="N368" s="39">
        <v>0</v>
      </c>
      <c r="O368" s="43"/>
      <c r="P368" s="39">
        <v>0</v>
      </c>
      <c r="Q368" s="18">
        <v>944.16</v>
      </c>
      <c r="R368" s="18">
        <v>6575.5499999999993</v>
      </c>
      <c r="S368" s="28">
        <v>0</v>
      </c>
      <c r="T368" s="28">
        <v>236.04</v>
      </c>
      <c r="U368" s="20">
        <f>SUM(P368:T368)</f>
        <v>7755.7499999999991</v>
      </c>
      <c r="V368" s="21"/>
      <c r="W368" s="26">
        <f>L368-U368</f>
        <v>24819.8</v>
      </c>
      <c r="Y368" s="19">
        <v>0</v>
      </c>
      <c r="Z368" s="18">
        <v>0</v>
      </c>
      <c r="AA368" s="18">
        <f>(E368+F368)/30*40</f>
        <v>10490.666666666666</v>
      </c>
      <c r="AB368" s="18">
        <f t="shared" si="18"/>
        <v>5245.333333333333</v>
      </c>
      <c r="AC368" s="18">
        <f>H368/30*40</f>
        <v>24176</v>
      </c>
      <c r="AD368" s="22">
        <f t="shared" si="19"/>
        <v>12088</v>
      </c>
    </row>
    <row r="369" spans="1:30" ht="12.75" x14ac:dyDescent="0.2">
      <c r="A369" s="42">
        <v>1905</v>
      </c>
      <c r="B369" s="18" t="s">
        <v>417</v>
      </c>
      <c r="C369" s="28" t="s">
        <v>657</v>
      </c>
      <c r="D369" s="22" t="s">
        <v>669</v>
      </c>
      <c r="E369" s="17">
        <v>7868</v>
      </c>
      <c r="F369" s="39">
        <v>0</v>
      </c>
      <c r="G369" s="39">
        <v>0</v>
      </c>
      <c r="H369" s="18">
        <v>33312</v>
      </c>
      <c r="I369" s="18">
        <v>0</v>
      </c>
      <c r="J369" s="28">
        <v>0</v>
      </c>
      <c r="K369" s="28">
        <v>13606.01</v>
      </c>
      <c r="L369" s="20">
        <f t="shared" si="17"/>
        <v>54786.01</v>
      </c>
      <c r="M369" s="43"/>
      <c r="N369" s="39">
        <v>0</v>
      </c>
      <c r="O369" s="43"/>
      <c r="P369" s="39">
        <v>0</v>
      </c>
      <c r="Q369" s="18">
        <v>944.16</v>
      </c>
      <c r="R369" s="18">
        <v>13606.01</v>
      </c>
      <c r="S369" s="28">
        <v>0</v>
      </c>
      <c r="T369" s="28">
        <v>236.04</v>
      </c>
      <c r="U369" s="20">
        <f>SUM(P369:T369)</f>
        <v>14786.210000000001</v>
      </c>
      <c r="V369" s="21"/>
      <c r="W369" s="26">
        <f>L369-U369</f>
        <v>39999.800000000003</v>
      </c>
      <c r="Y369" s="19">
        <v>0</v>
      </c>
      <c r="Z369" s="18">
        <v>0</v>
      </c>
      <c r="AA369" s="18">
        <f>(E369+F369)/30*40</f>
        <v>10490.666666666666</v>
      </c>
      <c r="AB369" s="18">
        <f t="shared" si="18"/>
        <v>5245.333333333333</v>
      </c>
      <c r="AC369" s="18">
        <f>H369/30*40</f>
        <v>44416</v>
      </c>
      <c r="AD369" s="22">
        <f t="shared" si="19"/>
        <v>22208</v>
      </c>
    </row>
    <row r="370" spans="1:30" ht="12.75" x14ac:dyDescent="0.2">
      <c r="A370" s="42">
        <v>1909</v>
      </c>
      <c r="B370" s="18" t="s">
        <v>17</v>
      </c>
      <c r="C370" s="28" t="s">
        <v>69</v>
      </c>
      <c r="D370" s="22" t="s">
        <v>669</v>
      </c>
      <c r="E370" s="17">
        <v>15750</v>
      </c>
      <c r="F370" s="39">
        <v>0</v>
      </c>
      <c r="G370" s="39">
        <v>0</v>
      </c>
      <c r="H370" s="18">
        <v>17250</v>
      </c>
      <c r="I370" s="18">
        <v>0</v>
      </c>
      <c r="J370" s="28">
        <v>0</v>
      </c>
      <c r="K370" s="28">
        <v>9516.01</v>
      </c>
      <c r="L370" s="20">
        <f t="shared" si="17"/>
        <v>42516.01</v>
      </c>
      <c r="M370" s="43"/>
      <c r="N370" s="39">
        <v>0</v>
      </c>
      <c r="O370" s="43"/>
      <c r="P370" s="39">
        <v>0</v>
      </c>
      <c r="Q370" s="18">
        <v>1890</v>
      </c>
      <c r="R370" s="18">
        <v>9516.01</v>
      </c>
      <c r="S370" s="28">
        <v>0</v>
      </c>
      <c r="T370" s="28">
        <v>472.5</v>
      </c>
      <c r="U370" s="20">
        <f>SUM(P370:T370)</f>
        <v>11878.51</v>
      </c>
      <c r="V370" s="21"/>
      <c r="W370" s="26">
        <f>L370-U370</f>
        <v>30637.5</v>
      </c>
      <c r="Y370" s="19">
        <v>0</v>
      </c>
      <c r="Z370" s="18">
        <v>0</v>
      </c>
      <c r="AA370" s="18">
        <f>(E370+F370)/30*40</f>
        <v>21000</v>
      </c>
      <c r="AB370" s="18">
        <f t="shared" si="18"/>
        <v>10500</v>
      </c>
      <c r="AC370" s="18">
        <f>H370/30*40</f>
        <v>23000</v>
      </c>
      <c r="AD370" s="22">
        <f t="shared" si="19"/>
        <v>11500</v>
      </c>
    </row>
    <row r="371" spans="1:30" ht="12.75" x14ac:dyDescent="0.2">
      <c r="A371" s="42">
        <v>1914</v>
      </c>
      <c r="B371" s="18" t="s">
        <v>418</v>
      </c>
      <c r="C371" s="28" t="s">
        <v>636</v>
      </c>
      <c r="D371" s="22" t="s">
        <v>669</v>
      </c>
      <c r="E371" s="17">
        <v>5991</v>
      </c>
      <c r="F371" s="39">
        <v>0</v>
      </c>
      <c r="G371" s="39">
        <v>0</v>
      </c>
      <c r="H371" s="18">
        <v>2000</v>
      </c>
      <c r="I371" s="18">
        <v>0</v>
      </c>
      <c r="J371" s="28">
        <v>0</v>
      </c>
      <c r="K371" s="28">
        <v>794.85</v>
      </c>
      <c r="L371" s="20">
        <f t="shared" si="17"/>
        <v>8785.85</v>
      </c>
      <c r="M371" s="43"/>
      <c r="N371" s="39">
        <v>0</v>
      </c>
      <c r="O371" s="43"/>
      <c r="P371" s="39">
        <v>0</v>
      </c>
      <c r="Q371" s="18">
        <v>718.92</v>
      </c>
      <c r="R371" s="18">
        <v>794.85</v>
      </c>
      <c r="S371" s="28">
        <v>0</v>
      </c>
      <c r="T371" s="28">
        <v>179.74</v>
      </c>
      <c r="U371" s="20">
        <f>SUM(P371:T371)</f>
        <v>1693.51</v>
      </c>
      <c r="V371" s="21"/>
      <c r="W371" s="26">
        <f>L371-U371</f>
        <v>7092.34</v>
      </c>
      <c r="Y371" s="19">
        <v>0</v>
      </c>
      <c r="Z371" s="18">
        <v>0</v>
      </c>
      <c r="AA371" s="18">
        <f>(E371+F371)/30*40</f>
        <v>7988</v>
      </c>
      <c r="AB371" s="18">
        <f t="shared" si="18"/>
        <v>3994</v>
      </c>
      <c r="AC371" s="18">
        <f>H371/30*40</f>
        <v>2666.666666666667</v>
      </c>
      <c r="AD371" s="22">
        <f t="shared" si="19"/>
        <v>1333.3333333333335</v>
      </c>
    </row>
    <row r="372" spans="1:30" ht="12.75" x14ac:dyDescent="0.2">
      <c r="A372" s="42">
        <v>1923</v>
      </c>
      <c r="B372" s="18" t="s">
        <v>419</v>
      </c>
      <c r="C372" s="28" t="s">
        <v>638</v>
      </c>
      <c r="D372" s="22" t="s">
        <v>669</v>
      </c>
      <c r="E372" s="17">
        <v>12213</v>
      </c>
      <c r="F372" s="39">
        <v>0</v>
      </c>
      <c r="G372" s="39">
        <v>0</v>
      </c>
      <c r="H372" s="18">
        <v>29620</v>
      </c>
      <c r="I372" s="18">
        <v>0</v>
      </c>
      <c r="J372" s="28">
        <v>0</v>
      </c>
      <c r="K372" s="28">
        <v>13932.51</v>
      </c>
      <c r="L372" s="20">
        <f t="shared" si="17"/>
        <v>55765.51</v>
      </c>
      <c r="M372" s="43"/>
      <c r="N372" s="39">
        <v>0</v>
      </c>
      <c r="O372" s="43"/>
      <c r="P372" s="39">
        <v>0</v>
      </c>
      <c r="Q372" s="18">
        <v>1465.56</v>
      </c>
      <c r="R372" s="18">
        <v>13932.51</v>
      </c>
      <c r="S372" s="28">
        <v>0</v>
      </c>
      <c r="T372" s="28">
        <v>366.4</v>
      </c>
      <c r="U372" s="20">
        <f>SUM(P372:T372)</f>
        <v>15764.47</v>
      </c>
      <c r="V372" s="21"/>
      <c r="W372" s="26">
        <f>L372-U372</f>
        <v>40001.040000000001</v>
      </c>
      <c r="Y372" s="19">
        <v>0</v>
      </c>
      <c r="Z372" s="18">
        <v>0</v>
      </c>
      <c r="AA372" s="18">
        <f>(E372+F372)/30*40</f>
        <v>16284</v>
      </c>
      <c r="AB372" s="18">
        <f t="shared" si="18"/>
        <v>8142</v>
      </c>
      <c r="AC372" s="18">
        <f>H372/30*40</f>
        <v>39493.333333333336</v>
      </c>
      <c r="AD372" s="22">
        <f t="shared" si="19"/>
        <v>19746.666666666668</v>
      </c>
    </row>
    <row r="373" spans="1:30" ht="12.75" x14ac:dyDescent="0.2">
      <c r="A373" s="42">
        <v>1924</v>
      </c>
      <c r="B373" s="18" t="s">
        <v>420</v>
      </c>
      <c r="C373" s="28" t="s">
        <v>638</v>
      </c>
      <c r="D373" s="22" t="s">
        <v>669</v>
      </c>
      <c r="E373" s="17">
        <v>12213</v>
      </c>
      <c r="F373" s="39">
        <v>0</v>
      </c>
      <c r="G373" s="39">
        <v>0</v>
      </c>
      <c r="H373" s="18">
        <v>0</v>
      </c>
      <c r="I373" s="18">
        <v>0</v>
      </c>
      <c r="J373" s="28">
        <v>0</v>
      </c>
      <c r="K373" s="28">
        <v>1525.24</v>
      </c>
      <c r="L373" s="20">
        <f t="shared" si="17"/>
        <v>13738.24</v>
      </c>
      <c r="M373" s="43"/>
      <c r="N373" s="39">
        <v>0</v>
      </c>
      <c r="O373" s="43"/>
      <c r="P373" s="39">
        <v>0</v>
      </c>
      <c r="Q373" s="18">
        <v>1465.56</v>
      </c>
      <c r="R373" s="18">
        <v>1525.24</v>
      </c>
      <c r="S373" s="28">
        <v>0</v>
      </c>
      <c r="T373" s="28">
        <v>366.4</v>
      </c>
      <c r="U373" s="20">
        <f>SUM(P373:T373)</f>
        <v>3357.2000000000003</v>
      </c>
      <c r="V373" s="21"/>
      <c r="W373" s="26">
        <f>L373-U373</f>
        <v>10381.039999999999</v>
      </c>
      <c r="Y373" s="19">
        <v>0</v>
      </c>
      <c r="Z373" s="18">
        <v>0</v>
      </c>
      <c r="AA373" s="18">
        <f>(E373+F373)/30*40</f>
        <v>16284</v>
      </c>
      <c r="AB373" s="18">
        <f t="shared" si="18"/>
        <v>8142</v>
      </c>
      <c r="AC373" s="18">
        <f>H373/30*40</f>
        <v>0</v>
      </c>
      <c r="AD373" s="22">
        <f t="shared" si="19"/>
        <v>0</v>
      </c>
    </row>
    <row r="374" spans="1:30" ht="12.75" x14ac:dyDescent="0.2">
      <c r="A374" s="42">
        <v>1925</v>
      </c>
      <c r="B374" s="18" t="s">
        <v>421</v>
      </c>
      <c r="C374" s="28" t="s">
        <v>68</v>
      </c>
      <c r="D374" s="22" t="s">
        <v>669</v>
      </c>
      <c r="E374" s="17">
        <v>18366</v>
      </c>
      <c r="F374" s="39">
        <v>0</v>
      </c>
      <c r="G374" s="39">
        <v>0</v>
      </c>
      <c r="H374" s="18">
        <v>6000</v>
      </c>
      <c r="I374" s="18">
        <v>0</v>
      </c>
      <c r="J374" s="28">
        <v>0</v>
      </c>
      <c r="K374" s="28">
        <v>5984.63</v>
      </c>
      <c r="L374" s="20">
        <f t="shared" si="17"/>
        <v>30350.63</v>
      </c>
      <c r="M374" s="43"/>
      <c r="N374" s="39">
        <v>0</v>
      </c>
      <c r="O374" s="43"/>
      <c r="P374" s="39">
        <v>0</v>
      </c>
      <c r="Q374" s="18">
        <v>2203.92</v>
      </c>
      <c r="R374" s="18">
        <v>5984.63</v>
      </c>
      <c r="S374" s="28">
        <v>0</v>
      </c>
      <c r="T374" s="28">
        <v>550.98</v>
      </c>
      <c r="U374" s="20">
        <f>SUM(P374:T374)</f>
        <v>8739.5300000000007</v>
      </c>
      <c r="V374" s="21"/>
      <c r="W374" s="26">
        <f>L374-U374</f>
        <v>21611.1</v>
      </c>
      <c r="Y374" s="19">
        <v>0</v>
      </c>
      <c r="Z374" s="18">
        <v>0</v>
      </c>
      <c r="AA374" s="18">
        <f>(E374+F374)/30*40</f>
        <v>24488</v>
      </c>
      <c r="AB374" s="18">
        <f t="shared" si="18"/>
        <v>12244</v>
      </c>
      <c r="AC374" s="18">
        <f>H374/30*40</f>
        <v>8000</v>
      </c>
      <c r="AD374" s="22">
        <f t="shared" si="19"/>
        <v>4000</v>
      </c>
    </row>
    <row r="375" spans="1:30" ht="12.75" x14ac:dyDescent="0.2">
      <c r="A375" s="42">
        <v>1926</v>
      </c>
      <c r="B375" s="18" t="s">
        <v>422</v>
      </c>
      <c r="C375" s="28" t="s">
        <v>69</v>
      </c>
      <c r="D375" s="22" t="s">
        <v>669</v>
      </c>
      <c r="E375" s="17">
        <v>15750</v>
      </c>
      <c r="F375" s="39">
        <v>0</v>
      </c>
      <c r="G375" s="39">
        <v>0</v>
      </c>
      <c r="H375" s="18">
        <v>6000</v>
      </c>
      <c r="I375" s="18">
        <v>0</v>
      </c>
      <c r="J375" s="28">
        <v>0</v>
      </c>
      <c r="K375" s="28">
        <v>5046.0499999999993</v>
      </c>
      <c r="L375" s="20">
        <f t="shared" si="17"/>
        <v>26796.05</v>
      </c>
      <c r="M375" s="43"/>
      <c r="N375" s="39">
        <v>0</v>
      </c>
      <c r="O375" s="43"/>
      <c r="P375" s="39">
        <v>0</v>
      </c>
      <c r="Q375" s="18">
        <v>1890</v>
      </c>
      <c r="R375" s="18">
        <v>5046.0499999999993</v>
      </c>
      <c r="S375" s="28">
        <v>0</v>
      </c>
      <c r="T375" s="28">
        <v>472.5</v>
      </c>
      <c r="U375" s="20">
        <f>SUM(P375:T375)</f>
        <v>7408.5499999999993</v>
      </c>
      <c r="V375" s="21"/>
      <c r="W375" s="26">
        <f>L375-U375</f>
        <v>19387.5</v>
      </c>
      <c r="Y375" s="19">
        <v>0</v>
      </c>
      <c r="Z375" s="18">
        <v>0</v>
      </c>
      <c r="AA375" s="18">
        <f>(E375+F375)/30*40</f>
        <v>21000</v>
      </c>
      <c r="AB375" s="18">
        <f t="shared" si="18"/>
        <v>10500</v>
      </c>
      <c r="AC375" s="18">
        <f>H375/30*40</f>
        <v>8000</v>
      </c>
      <c r="AD375" s="22">
        <f t="shared" si="19"/>
        <v>4000</v>
      </c>
    </row>
    <row r="376" spans="1:30" ht="12.75" x14ac:dyDescent="0.2">
      <c r="A376" s="42">
        <v>1947</v>
      </c>
      <c r="B376" s="18" t="s">
        <v>423</v>
      </c>
      <c r="C376" s="28" t="s">
        <v>636</v>
      </c>
      <c r="D376" s="22" t="s">
        <v>669</v>
      </c>
      <c r="E376" s="17">
        <v>5991</v>
      </c>
      <c r="F376" s="39">
        <v>0</v>
      </c>
      <c r="G376" s="39">
        <v>0</v>
      </c>
      <c r="H376" s="18">
        <v>4009</v>
      </c>
      <c r="I376" s="18">
        <v>0</v>
      </c>
      <c r="J376" s="28">
        <v>0</v>
      </c>
      <c r="K376" s="28">
        <v>1273.3499999999999</v>
      </c>
      <c r="L376" s="20">
        <f t="shared" si="17"/>
        <v>11273.35</v>
      </c>
      <c r="M376" s="43"/>
      <c r="N376" s="39">
        <v>0</v>
      </c>
      <c r="O376" s="43"/>
      <c r="P376" s="39">
        <v>0</v>
      </c>
      <c r="Q376" s="18">
        <v>718.92</v>
      </c>
      <c r="R376" s="18">
        <v>1273.3499999999999</v>
      </c>
      <c r="S376" s="28">
        <v>0</v>
      </c>
      <c r="T376" s="28">
        <v>179.74</v>
      </c>
      <c r="U376" s="20">
        <f>SUM(P376:T376)</f>
        <v>2172.0100000000002</v>
      </c>
      <c r="V376" s="21"/>
      <c r="W376" s="26">
        <f>L376-U376</f>
        <v>9101.34</v>
      </c>
      <c r="Y376" s="19">
        <v>0</v>
      </c>
      <c r="Z376" s="18">
        <v>0</v>
      </c>
      <c r="AA376" s="18">
        <f>(E376+F376)/30*40</f>
        <v>7988</v>
      </c>
      <c r="AB376" s="18">
        <f t="shared" si="18"/>
        <v>3994</v>
      </c>
      <c r="AC376" s="18">
        <f>H376/30*40</f>
        <v>5345.333333333333</v>
      </c>
      <c r="AD376" s="22">
        <f t="shared" si="19"/>
        <v>2672.6666666666665</v>
      </c>
    </row>
    <row r="377" spans="1:30" ht="12.75" x14ac:dyDescent="0.2">
      <c r="A377" s="42">
        <v>1948</v>
      </c>
      <c r="B377" s="18" t="s">
        <v>424</v>
      </c>
      <c r="C377" s="28" t="s">
        <v>657</v>
      </c>
      <c r="D377" s="22" t="s">
        <v>669</v>
      </c>
      <c r="E377" s="17">
        <v>7868</v>
      </c>
      <c r="F377" s="39">
        <v>0</v>
      </c>
      <c r="G377" s="39">
        <v>0</v>
      </c>
      <c r="H377" s="18">
        <v>13312</v>
      </c>
      <c r="I377" s="18">
        <v>0</v>
      </c>
      <c r="J377" s="28">
        <v>0</v>
      </c>
      <c r="K377" s="28">
        <v>4841.5400000000009</v>
      </c>
      <c r="L377" s="20">
        <f t="shared" si="17"/>
        <v>26021.54</v>
      </c>
      <c r="M377" s="43"/>
      <c r="N377" s="39">
        <v>0</v>
      </c>
      <c r="O377" s="43"/>
      <c r="P377" s="39">
        <v>0</v>
      </c>
      <c r="Q377" s="18">
        <v>944.16</v>
      </c>
      <c r="R377" s="18">
        <v>4841.5400000000009</v>
      </c>
      <c r="S377" s="28">
        <v>0</v>
      </c>
      <c r="T377" s="28">
        <v>236.04</v>
      </c>
      <c r="U377" s="20">
        <f>SUM(P377:T377)</f>
        <v>6021.7400000000007</v>
      </c>
      <c r="V377" s="21"/>
      <c r="W377" s="26">
        <f>L377-U377</f>
        <v>19999.8</v>
      </c>
      <c r="Y377" s="19">
        <v>0</v>
      </c>
      <c r="Z377" s="18">
        <v>0</v>
      </c>
      <c r="AA377" s="18">
        <f>(E377+F377)/30*40</f>
        <v>10490.666666666666</v>
      </c>
      <c r="AB377" s="18">
        <f t="shared" si="18"/>
        <v>5245.333333333333</v>
      </c>
      <c r="AC377" s="18">
        <f>H377/30*40</f>
        <v>17749.333333333336</v>
      </c>
      <c r="AD377" s="22">
        <f t="shared" si="19"/>
        <v>8874.6666666666679</v>
      </c>
    </row>
    <row r="378" spans="1:30" ht="12.75" x14ac:dyDescent="0.2">
      <c r="A378" s="42">
        <v>1949</v>
      </c>
      <c r="B378" s="18" t="s">
        <v>425</v>
      </c>
      <c r="C378" s="28" t="s">
        <v>636</v>
      </c>
      <c r="D378" s="22" t="s">
        <v>669</v>
      </c>
      <c r="E378" s="17">
        <v>5991</v>
      </c>
      <c r="F378" s="39">
        <v>0</v>
      </c>
      <c r="G378" s="39">
        <v>0</v>
      </c>
      <c r="H378" s="18">
        <v>0</v>
      </c>
      <c r="I378" s="18">
        <v>0</v>
      </c>
      <c r="J378" s="28">
        <v>0</v>
      </c>
      <c r="K378" s="28">
        <v>447.22</v>
      </c>
      <c r="L378" s="20">
        <f t="shared" si="17"/>
        <v>6438.22</v>
      </c>
      <c r="M378" s="43"/>
      <c r="N378" s="39">
        <v>0</v>
      </c>
      <c r="O378" s="43"/>
      <c r="P378" s="39">
        <v>0</v>
      </c>
      <c r="Q378" s="18">
        <v>718.92</v>
      </c>
      <c r="R378" s="18">
        <v>447.22</v>
      </c>
      <c r="S378" s="28">
        <v>0</v>
      </c>
      <c r="T378" s="28">
        <v>179.74</v>
      </c>
      <c r="U378" s="20">
        <f>SUM(P378:T378)</f>
        <v>1345.8799999999999</v>
      </c>
      <c r="V378" s="21"/>
      <c r="W378" s="26">
        <f>L378-U378</f>
        <v>5092.34</v>
      </c>
      <c r="Y378" s="19">
        <v>0</v>
      </c>
      <c r="Z378" s="18">
        <v>0</v>
      </c>
      <c r="AA378" s="18">
        <f>(E378+F378)/30*40</f>
        <v>7988</v>
      </c>
      <c r="AB378" s="18">
        <f t="shared" si="18"/>
        <v>3994</v>
      </c>
      <c r="AC378" s="18">
        <f>H378/30*40</f>
        <v>0</v>
      </c>
      <c r="AD378" s="22">
        <f t="shared" si="19"/>
        <v>0</v>
      </c>
    </row>
    <row r="379" spans="1:30" ht="12.75" x14ac:dyDescent="0.2">
      <c r="A379" s="42">
        <v>1950</v>
      </c>
      <c r="B379" s="18" t="s">
        <v>426</v>
      </c>
      <c r="C379" s="28" t="s">
        <v>636</v>
      </c>
      <c r="D379" s="22" t="s">
        <v>669</v>
      </c>
      <c r="E379" s="17">
        <v>5991</v>
      </c>
      <c r="F379" s="39">
        <v>0</v>
      </c>
      <c r="G379" s="39">
        <v>0</v>
      </c>
      <c r="H379" s="18">
        <v>4908</v>
      </c>
      <c r="I379" s="18">
        <v>0</v>
      </c>
      <c r="J379" s="28">
        <v>0</v>
      </c>
      <c r="K379" s="28">
        <v>1523.14</v>
      </c>
      <c r="L379" s="20">
        <f t="shared" si="17"/>
        <v>12422.14</v>
      </c>
      <c r="M379" s="43"/>
      <c r="N379" s="39">
        <v>0</v>
      </c>
      <c r="O379" s="43"/>
      <c r="P379" s="39">
        <v>0</v>
      </c>
      <c r="Q379" s="18">
        <v>718.92</v>
      </c>
      <c r="R379" s="18">
        <v>1523.14</v>
      </c>
      <c r="S379" s="28">
        <v>0</v>
      </c>
      <c r="T379" s="28">
        <v>179.74</v>
      </c>
      <c r="U379" s="20">
        <f>SUM(P379:T379)</f>
        <v>2421.8000000000002</v>
      </c>
      <c r="V379" s="21"/>
      <c r="W379" s="26">
        <f>L379-U379</f>
        <v>10000.34</v>
      </c>
      <c r="Y379" s="19">
        <v>0</v>
      </c>
      <c r="Z379" s="18">
        <v>0</v>
      </c>
      <c r="AA379" s="18">
        <f>(E379+F379)/30*40</f>
        <v>7988</v>
      </c>
      <c r="AB379" s="18">
        <f t="shared" si="18"/>
        <v>3994</v>
      </c>
      <c r="AC379" s="18">
        <f>H379/30*40</f>
        <v>6544</v>
      </c>
      <c r="AD379" s="22">
        <f t="shared" si="19"/>
        <v>3272</v>
      </c>
    </row>
    <row r="380" spans="1:30" ht="12.75" x14ac:dyDescent="0.2">
      <c r="A380" s="42">
        <v>1951</v>
      </c>
      <c r="B380" s="18" t="s">
        <v>427</v>
      </c>
      <c r="C380" s="28" t="s">
        <v>657</v>
      </c>
      <c r="D380" s="22" t="s">
        <v>669</v>
      </c>
      <c r="E380" s="17">
        <v>7868</v>
      </c>
      <c r="F380" s="39">
        <v>0</v>
      </c>
      <c r="G380" s="39">
        <v>0</v>
      </c>
      <c r="H380" s="18">
        <v>33312</v>
      </c>
      <c r="I380" s="18">
        <v>0</v>
      </c>
      <c r="J380" s="28">
        <v>0</v>
      </c>
      <c r="K380" s="28">
        <v>13606.01</v>
      </c>
      <c r="L380" s="20">
        <f t="shared" si="17"/>
        <v>54786.01</v>
      </c>
      <c r="M380" s="43"/>
      <c r="N380" s="39">
        <v>0</v>
      </c>
      <c r="O380" s="43"/>
      <c r="P380" s="39">
        <v>0</v>
      </c>
      <c r="Q380" s="18">
        <v>944.16</v>
      </c>
      <c r="R380" s="18">
        <v>13606.01</v>
      </c>
      <c r="S380" s="28">
        <v>0</v>
      </c>
      <c r="T380" s="28">
        <v>236.04</v>
      </c>
      <c r="U380" s="20">
        <f>SUM(P380:T380)</f>
        <v>14786.210000000001</v>
      </c>
      <c r="V380" s="21"/>
      <c r="W380" s="26">
        <f>L380-U380</f>
        <v>39999.800000000003</v>
      </c>
      <c r="Y380" s="19">
        <v>0</v>
      </c>
      <c r="Z380" s="18">
        <v>0</v>
      </c>
      <c r="AA380" s="18">
        <f>(E380+F380)/30*40</f>
        <v>10490.666666666666</v>
      </c>
      <c r="AB380" s="18">
        <f t="shared" si="18"/>
        <v>5245.333333333333</v>
      </c>
      <c r="AC380" s="18">
        <f>H380/30*40</f>
        <v>44416</v>
      </c>
      <c r="AD380" s="22">
        <f t="shared" si="19"/>
        <v>22208</v>
      </c>
    </row>
    <row r="381" spans="1:30" ht="12.75" x14ac:dyDescent="0.2">
      <c r="A381" s="42">
        <v>1953</v>
      </c>
      <c r="B381" s="18" t="s">
        <v>428</v>
      </c>
      <c r="C381" s="28" t="s">
        <v>657</v>
      </c>
      <c r="D381" s="22" t="s">
        <v>669</v>
      </c>
      <c r="E381" s="17">
        <v>7868</v>
      </c>
      <c r="F381" s="39">
        <v>0</v>
      </c>
      <c r="G381" s="39">
        <v>0</v>
      </c>
      <c r="H381" s="18">
        <v>11312</v>
      </c>
      <c r="I381" s="18">
        <v>0</v>
      </c>
      <c r="J381" s="28">
        <v>0</v>
      </c>
      <c r="K381" s="28">
        <v>4147.2800000000007</v>
      </c>
      <c r="L381" s="20">
        <f t="shared" si="17"/>
        <v>23327.279999999999</v>
      </c>
      <c r="M381" s="43"/>
      <c r="N381" s="39">
        <v>0</v>
      </c>
      <c r="O381" s="43"/>
      <c r="P381" s="39">
        <v>0</v>
      </c>
      <c r="Q381" s="18">
        <v>944.16</v>
      </c>
      <c r="R381" s="18">
        <v>4147.2800000000007</v>
      </c>
      <c r="S381" s="28">
        <v>0</v>
      </c>
      <c r="T381" s="28">
        <v>236.04</v>
      </c>
      <c r="U381" s="20">
        <f>SUM(P381:T381)</f>
        <v>5327.4800000000005</v>
      </c>
      <c r="V381" s="21"/>
      <c r="W381" s="26">
        <f>L381-U381</f>
        <v>17999.8</v>
      </c>
      <c r="Y381" s="19">
        <v>0</v>
      </c>
      <c r="Z381" s="18">
        <v>0</v>
      </c>
      <c r="AA381" s="18">
        <f>(E381+F381)/30*40</f>
        <v>10490.666666666666</v>
      </c>
      <c r="AB381" s="18">
        <f t="shared" si="18"/>
        <v>5245.333333333333</v>
      </c>
      <c r="AC381" s="18">
        <f>H381/30*40</f>
        <v>15082.666666666666</v>
      </c>
      <c r="AD381" s="22">
        <f t="shared" si="19"/>
        <v>7541.333333333333</v>
      </c>
    </row>
    <row r="382" spans="1:30" ht="12.75" x14ac:dyDescent="0.2">
      <c r="A382" s="42">
        <v>1954</v>
      </c>
      <c r="B382" s="18" t="s">
        <v>51</v>
      </c>
      <c r="C382" s="28" t="s">
        <v>69</v>
      </c>
      <c r="D382" s="22" t="s">
        <v>669</v>
      </c>
      <c r="E382" s="17">
        <v>15750</v>
      </c>
      <c r="F382" s="39">
        <v>0</v>
      </c>
      <c r="G382" s="39">
        <v>0</v>
      </c>
      <c r="H382" s="18">
        <v>8250</v>
      </c>
      <c r="I382" s="18">
        <v>0</v>
      </c>
      <c r="J382" s="28">
        <v>0</v>
      </c>
      <c r="K382" s="28">
        <v>5853.32</v>
      </c>
      <c r="L382" s="20">
        <f t="shared" si="17"/>
        <v>29853.32</v>
      </c>
      <c r="M382" s="43"/>
      <c r="N382" s="39">
        <v>0</v>
      </c>
      <c r="O382" s="43"/>
      <c r="P382" s="39">
        <v>0</v>
      </c>
      <c r="Q382" s="18">
        <v>1890</v>
      </c>
      <c r="R382" s="18">
        <v>5853.32</v>
      </c>
      <c r="S382" s="28">
        <v>0</v>
      </c>
      <c r="T382" s="28">
        <v>472.5</v>
      </c>
      <c r="U382" s="20">
        <f>SUM(P382:T382)</f>
        <v>8215.82</v>
      </c>
      <c r="V382" s="21"/>
      <c r="W382" s="26">
        <f>L382-U382</f>
        <v>21637.5</v>
      </c>
      <c r="Y382" s="19">
        <v>0</v>
      </c>
      <c r="Z382" s="18">
        <v>0</v>
      </c>
      <c r="AA382" s="18">
        <f>(E382+F382)/30*40</f>
        <v>21000</v>
      </c>
      <c r="AB382" s="18">
        <f t="shared" si="18"/>
        <v>10500</v>
      </c>
      <c r="AC382" s="18">
        <f>H382/30*40</f>
        <v>11000</v>
      </c>
      <c r="AD382" s="22">
        <f t="shared" si="19"/>
        <v>5500</v>
      </c>
    </row>
    <row r="383" spans="1:30" ht="12.75" x14ac:dyDescent="0.2">
      <c r="A383" s="42">
        <v>1955</v>
      </c>
      <c r="B383" s="18" t="s">
        <v>429</v>
      </c>
      <c r="C383" s="28" t="s">
        <v>638</v>
      </c>
      <c r="D383" s="22" t="s">
        <v>669</v>
      </c>
      <c r="E383" s="17">
        <v>12213</v>
      </c>
      <c r="F383" s="39">
        <v>0</v>
      </c>
      <c r="G383" s="39">
        <v>0</v>
      </c>
      <c r="H383" s="18">
        <v>6787</v>
      </c>
      <c r="I383" s="18">
        <v>0</v>
      </c>
      <c r="J383" s="28">
        <v>0</v>
      </c>
      <c r="K383" s="28">
        <v>4090.24</v>
      </c>
      <c r="L383" s="20">
        <f t="shared" si="17"/>
        <v>23090.239999999998</v>
      </c>
      <c r="M383" s="43"/>
      <c r="N383" s="39">
        <v>0</v>
      </c>
      <c r="O383" s="43"/>
      <c r="P383" s="39">
        <v>0</v>
      </c>
      <c r="Q383" s="18">
        <v>1465.56</v>
      </c>
      <c r="R383" s="18">
        <v>4090.24</v>
      </c>
      <c r="S383" s="28">
        <v>0</v>
      </c>
      <c r="T383" s="28">
        <v>366.4</v>
      </c>
      <c r="U383" s="20">
        <f>SUM(P383:T383)</f>
        <v>5922.1999999999989</v>
      </c>
      <c r="V383" s="21"/>
      <c r="W383" s="26">
        <f>L383-U383</f>
        <v>17168.04</v>
      </c>
      <c r="Y383" s="19">
        <v>0</v>
      </c>
      <c r="Z383" s="18">
        <v>0</v>
      </c>
      <c r="AA383" s="18">
        <f>(E383+F383)/30*40</f>
        <v>16284</v>
      </c>
      <c r="AB383" s="18">
        <f t="shared" si="18"/>
        <v>8142</v>
      </c>
      <c r="AC383" s="18">
        <f>H383/30*40</f>
        <v>9049.3333333333321</v>
      </c>
      <c r="AD383" s="22">
        <f t="shared" si="19"/>
        <v>4524.6666666666661</v>
      </c>
    </row>
    <row r="384" spans="1:30" ht="12.75" x14ac:dyDescent="0.2">
      <c r="A384" s="42">
        <v>1956</v>
      </c>
      <c r="B384" s="18" t="s">
        <v>430</v>
      </c>
      <c r="C384" s="28" t="s">
        <v>657</v>
      </c>
      <c r="D384" s="22" t="s">
        <v>669</v>
      </c>
      <c r="E384" s="17">
        <v>7868</v>
      </c>
      <c r="F384" s="39">
        <v>0</v>
      </c>
      <c r="G384" s="39">
        <v>0</v>
      </c>
      <c r="H384" s="18">
        <v>9312</v>
      </c>
      <c r="I384" s="18">
        <v>0</v>
      </c>
      <c r="J384" s="28">
        <v>0</v>
      </c>
      <c r="K384" s="28">
        <v>3513.5</v>
      </c>
      <c r="L384" s="20">
        <f t="shared" si="17"/>
        <v>20693.5</v>
      </c>
      <c r="M384" s="43"/>
      <c r="N384" s="39">
        <v>0</v>
      </c>
      <c r="O384" s="43"/>
      <c r="P384" s="39">
        <v>0</v>
      </c>
      <c r="Q384" s="18">
        <v>944.16</v>
      </c>
      <c r="R384" s="18">
        <v>3513.5</v>
      </c>
      <c r="S384" s="28">
        <v>0</v>
      </c>
      <c r="T384" s="28">
        <v>236.04</v>
      </c>
      <c r="U384" s="20">
        <f>SUM(P384:T384)</f>
        <v>4693.7</v>
      </c>
      <c r="V384" s="21"/>
      <c r="W384" s="26">
        <f>L384-U384</f>
        <v>15999.8</v>
      </c>
      <c r="Y384" s="19">
        <v>0</v>
      </c>
      <c r="Z384" s="18">
        <v>0</v>
      </c>
      <c r="AA384" s="18">
        <f>(E384+F384)/30*40</f>
        <v>10490.666666666666</v>
      </c>
      <c r="AB384" s="18">
        <f t="shared" si="18"/>
        <v>5245.333333333333</v>
      </c>
      <c r="AC384" s="18">
        <f>H384/30*40</f>
        <v>12416</v>
      </c>
      <c r="AD384" s="22">
        <f t="shared" si="19"/>
        <v>6208</v>
      </c>
    </row>
    <row r="385" spans="1:30" ht="12.75" x14ac:dyDescent="0.2">
      <c r="A385" s="42">
        <v>1957</v>
      </c>
      <c r="B385" s="18" t="s">
        <v>431</v>
      </c>
      <c r="C385" s="28" t="s">
        <v>657</v>
      </c>
      <c r="D385" s="22" t="s">
        <v>669</v>
      </c>
      <c r="E385" s="17">
        <v>7868</v>
      </c>
      <c r="F385" s="39">
        <v>0</v>
      </c>
      <c r="G385" s="39">
        <v>0</v>
      </c>
      <c r="H385" s="18">
        <v>6312</v>
      </c>
      <c r="I385" s="18">
        <v>0</v>
      </c>
      <c r="J385" s="28">
        <v>0</v>
      </c>
      <c r="K385" s="28">
        <v>2562.84</v>
      </c>
      <c r="L385" s="20">
        <f t="shared" si="17"/>
        <v>16742.84</v>
      </c>
      <c r="M385" s="43"/>
      <c r="N385" s="39">
        <v>0</v>
      </c>
      <c r="O385" s="43"/>
      <c r="P385" s="39">
        <v>0</v>
      </c>
      <c r="Q385" s="18">
        <v>944.16</v>
      </c>
      <c r="R385" s="18">
        <v>2562.84</v>
      </c>
      <c r="S385" s="28">
        <v>0</v>
      </c>
      <c r="T385" s="28">
        <v>236.04</v>
      </c>
      <c r="U385" s="20">
        <f>SUM(P385:T385)</f>
        <v>3743.04</v>
      </c>
      <c r="V385" s="21"/>
      <c r="W385" s="26">
        <f>L385-U385</f>
        <v>12999.8</v>
      </c>
      <c r="Y385" s="19">
        <v>0</v>
      </c>
      <c r="Z385" s="18">
        <v>0</v>
      </c>
      <c r="AA385" s="18">
        <f>(E385+F385)/30*40</f>
        <v>10490.666666666666</v>
      </c>
      <c r="AB385" s="18">
        <f t="shared" si="18"/>
        <v>5245.333333333333</v>
      </c>
      <c r="AC385" s="18">
        <f>H385/30*40</f>
        <v>8416</v>
      </c>
      <c r="AD385" s="22">
        <f t="shared" si="19"/>
        <v>4208</v>
      </c>
    </row>
    <row r="386" spans="1:30" ht="12.75" x14ac:dyDescent="0.2">
      <c r="A386" s="42">
        <v>1958</v>
      </c>
      <c r="B386" s="18" t="s">
        <v>432</v>
      </c>
      <c r="C386" s="28" t="s">
        <v>636</v>
      </c>
      <c r="D386" s="22" t="s">
        <v>669</v>
      </c>
      <c r="E386" s="17">
        <v>5991</v>
      </c>
      <c r="F386" s="39">
        <v>0</v>
      </c>
      <c r="G386" s="39">
        <v>0</v>
      </c>
      <c r="H386" s="18">
        <v>8009</v>
      </c>
      <c r="I386" s="18">
        <v>0</v>
      </c>
      <c r="J386" s="28">
        <v>0</v>
      </c>
      <c r="K386" s="28">
        <v>2505.8000000000002</v>
      </c>
      <c r="L386" s="20">
        <f t="shared" si="17"/>
        <v>16505.8</v>
      </c>
      <c r="M386" s="43"/>
      <c r="N386" s="39">
        <v>0</v>
      </c>
      <c r="O386" s="43"/>
      <c r="P386" s="39">
        <v>0</v>
      </c>
      <c r="Q386" s="18">
        <v>718.92</v>
      </c>
      <c r="R386" s="18">
        <v>2505.8000000000002</v>
      </c>
      <c r="S386" s="28">
        <v>0</v>
      </c>
      <c r="T386" s="28">
        <v>179.74</v>
      </c>
      <c r="U386" s="20">
        <f>SUM(P386:T386)</f>
        <v>3404.46</v>
      </c>
      <c r="V386" s="21"/>
      <c r="W386" s="26">
        <f>L386-U386</f>
        <v>13101.34</v>
      </c>
      <c r="Y386" s="19">
        <v>0</v>
      </c>
      <c r="Z386" s="18">
        <v>0</v>
      </c>
      <c r="AA386" s="18">
        <f>(E386+F386)/30*40</f>
        <v>7988</v>
      </c>
      <c r="AB386" s="18">
        <f t="shared" si="18"/>
        <v>3994</v>
      </c>
      <c r="AC386" s="18">
        <f>H386/30*40</f>
        <v>10678.666666666666</v>
      </c>
      <c r="AD386" s="22">
        <f t="shared" si="19"/>
        <v>5339.333333333333</v>
      </c>
    </row>
    <row r="387" spans="1:30" ht="12.75" x14ac:dyDescent="0.2">
      <c r="A387" s="42">
        <v>1959</v>
      </c>
      <c r="B387" s="18" t="s">
        <v>46</v>
      </c>
      <c r="C387" s="28" t="s">
        <v>69</v>
      </c>
      <c r="D387" s="22" t="s">
        <v>669</v>
      </c>
      <c r="E387" s="17">
        <v>15750</v>
      </c>
      <c r="F387" s="39">
        <v>0</v>
      </c>
      <c r="G387" s="39">
        <v>0</v>
      </c>
      <c r="H387" s="18">
        <v>10850</v>
      </c>
      <c r="I387" s="18">
        <v>0</v>
      </c>
      <c r="J387" s="28">
        <v>0</v>
      </c>
      <c r="K387" s="28">
        <v>6786.16</v>
      </c>
      <c r="L387" s="20">
        <f t="shared" si="17"/>
        <v>33386.160000000003</v>
      </c>
      <c r="M387" s="43"/>
      <c r="N387" s="39">
        <v>0</v>
      </c>
      <c r="O387" s="43"/>
      <c r="P387" s="39">
        <v>0</v>
      </c>
      <c r="Q387" s="18">
        <v>1890</v>
      </c>
      <c r="R387" s="18">
        <v>6786.16</v>
      </c>
      <c r="S387" s="28">
        <v>0</v>
      </c>
      <c r="T387" s="28">
        <v>472.5</v>
      </c>
      <c r="U387" s="20">
        <f>SUM(P387:T387)</f>
        <v>9148.66</v>
      </c>
      <c r="V387" s="21"/>
      <c r="W387" s="26">
        <f>L387-U387</f>
        <v>24237.500000000004</v>
      </c>
      <c r="Y387" s="19">
        <v>0</v>
      </c>
      <c r="Z387" s="18">
        <v>0</v>
      </c>
      <c r="AA387" s="18">
        <f>(E387+F387)/30*40</f>
        <v>21000</v>
      </c>
      <c r="AB387" s="18">
        <f t="shared" si="18"/>
        <v>10500</v>
      </c>
      <c r="AC387" s="18">
        <f>H387/30*40</f>
        <v>14466.666666666668</v>
      </c>
      <c r="AD387" s="22">
        <f t="shared" si="19"/>
        <v>7233.3333333333339</v>
      </c>
    </row>
    <row r="388" spans="1:30" ht="12.75" x14ac:dyDescent="0.2">
      <c r="A388" s="42">
        <v>1960</v>
      </c>
      <c r="B388" s="18" t="s">
        <v>433</v>
      </c>
      <c r="C388" s="28" t="s">
        <v>638</v>
      </c>
      <c r="D388" s="22" t="s">
        <v>669</v>
      </c>
      <c r="E388" s="17">
        <v>12213</v>
      </c>
      <c r="F388" s="39">
        <v>0</v>
      </c>
      <c r="G388" s="39">
        <v>0</v>
      </c>
      <c r="H388" s="18">
        <v>10387</v>
      </c>
      <c r="I388" s="18">
        <v>0</v>
      </c>
      <c r="J388" s="28">
        <v>0</v>
      </c>
      <c r="K388" s="28">
        <v>5351.01</v>
      </c>
      <c r="L388" s="20">
        <f t="shared" si="17"/>
        <v>27951.010000000002</v>
      </c>
      <c r="M388" s="43"/>
      <c r="N388" s="39">
        <v>0</v>
      </c>
      <c r="O388" s="43"/>
      <c r="P388" s="39">
        <v>0</v>
      </c>
      <c r="Q388" s="18">
        <v>1465.56</v>
      </c>
      <c r="R388" s="18">
        <v>5351.01</v>
      </c>
      <c r="S388" s="28">
        <v>0</v>
      </c>
      <c r="T388" s="28">
        <v>366.4</v>
      </c>
      <c r="U388" s="20">
        <f>SUM(P388:T388)</f>
        <v>7182.9699999999993</v>
      </c>
      <c r="V388" s="21"/>
      <c r="W388" s="26">
        <f>L388-U388</f>
        <v>20768.04</v>
      </c>
      <c r="Y388" s="19">
        <v>0</v>
      </c>
      <c r="Z388" s="18">
        <v>0</v>
      </c>
      <c r="AA388" s="18">
        <f>(E388+F388)/30*40</f>
        <v>16284</v>
      </c>
      <c r="AB388" s="18">
        <f t="shared" si="18"/>
        <v>8142</v>
      </c>
      <c r="AC388" s="18">
        <f>H388/30*40</f>
        <v>13849.333333333334</v>
      </c>
      <c r="AD388" s="22">
        <f t="shared" si="19"/>
        <v>6924.666666666667</v>
      </c>
    </row>
    <row r="389" spans="1:30" ht="12.75" x14ac:dyDescent="0.2">
      <c r="A389" s="42">
        <v>1961</v>
      </c>
      <c r="B389" s="18" t="s">
        <v>47</v>
      </c>
      <c r="C389" s="28" t="s">
        <v>69</v>
      </c>
      <c r="D389" s="22" t="s">
        <v>669</v>
      </c>
      <c r="E389" s="17">
        <v>15750</v>
      </c>
      <c r="F389" s="39">
        <v>0</v>
      </c>
      <c r="G389" s="39">
        <v>0</v>
      </c>
      <c r="H389" s="18">
        <v>10850</v>
      </c>
      <c r="I389" s="18">
        <v>0</v>
      </c>
      <c r="J389" s="28">
        <v>0</v>
      </c>
      <c r="K389" s="28">
        <v>6786.16</v>
      </c>
      <c r="L389" s="20">
        <f t="shared" si="17"/>
        <v>33386.160000000003</v>
      </c>
      <c r="M389" s="43"/>
      <c r="N389" s="39">
        <v>0</v>
      </c>
      <c r="O389" s="43"/>
      <c r="P389" s="39">
        <v>0</v>
      </c>
      <c r="Q389" s="18">
        <v>1890</v>
      </c>
      <c r="R389" s="18">
        <v>6786.16</v>
      </c>
      <c r="S389" s="28">
        <v>0</v>
      </c>
      <c r="T389" s="28">
        <v>472.5</v>
      </c>
      <c r="U389" s="20">
        <f>SUM(P389:T389)</f>
        <v>9148.66</v>
      </c>
      <c r="V389" s="21"/>
      <c r="W389" s="26">
        <f>L389-U389</f>
        <v>24237.500000000004</v>
      </c>
      <c r="Y389" s="19">
        <v>0</v>
      </c>
      <c r="Z389" s="18">
        <v>0</v>
      </c>
      <c r="AA389" s="18">
        <f>(E389+F389)/30*40</f>
        <v>21000</v>
      </c>
      <c r="AB389" s="18">
        <f t="shared" si="18"/>
        <v>10500</v>
      </c>
      <c r="AC389" s="18">
        <f>H389/30*40</f>
        <v>14466.666666666668</v>
      </c>
      <c r="AD389" s="22">
        <f t="shared" si="19"/>
        <v>7233.3333333333339</v>
      </c>
    </row>
    <row r="390" spans="1:30" ht="12.75" x14ac:dyDescent="0.2">
      <c r="A390" s="42">
        <v>1962</v>
      </c>
      <c r="B390" s="18" t="s">
        <v>20</v>
      </c>
      <c r="C390" s="28" t="s">
        <v>68</v>
      </c>
      <c r="D390" s="22" t="s">
        <v>669</v>
      </c>
      <c r="E390" s="17">
        <v>18366</v>
      </c>
      <c r="F390" s="39">
        <v>0</v>
      </c>
      <c r="G390" s="39">
        <v>0</v>
      </c>
      <c r="H390" s="18">
        <v>29190</v>
      </c>
      <c r="I390" s="18">
        <v>0</v>
      </c>
      <c r="J390" s="28">
        <v>0</v>
      </c>
      <c r="K390" s="28">
        <v>16821.64</v>
      </c>
      <c r="L390" s="20">
        <f t="shared" si="17"/>
        <v>64377.64</v>
      </c>
      <c r="M390" s="43"/>
      <c r="N390" s="39">
        <v>0</v>
      </c>
      <c r="O390" s="43"/>
      <c r="P390" s="39">
        <v>0</v>
      </c>
      <c r="Q390" s="18">
        <v>2203.92</v>
      </c>
      <c r="R390" s="18">
        <v>16821.64</v>
      </c>
      <c r="S390" s="28">
        <v>0</v>
      </c>
      <c r="T390" s="28">
        <v>550.98</v>
      </c>
      <c r="U390" s="20">
        <f>SUM(P390:T390)</f>
        <v>19576.539999999997</v>
      </c>
      <c r="V390" s="21"/>
      <c r="W390" s="26">
        <f>L390-U390</f>
        <v>44801.100000000006</v>
      </c>
      <c r="Y390" s="19">
        <v>0</v>
      </c>
      <c r="Z390" s="18">
        <v>0</v>
      </c>
      <c r="AA390" s="18">
        <f>(E390+F390)/30*40</f>
        <v>24488</v>
      </c>
      <c r="AB390" s="18">
        <f t="shared" si="18"/>
        <v>12244</v>
      </c>
      <c r="AC390" s="18">
        <f>H390/30*40</f>
        <v>38920</v>
      </c>
      <c r="AD390" s="22">
        <f t="shared" si="19"/>
        <v>19460</v>
      </c>
    </row>
    <row r="391" spans="1:30" ht="12.75" x14ac:dyDescent="0.2">
      <c r="A391" s="42">
        <v>1963</v>
      </c>
      <c r="B391" s="18" t="s">
        <v>434</v>
      </c>
      <c r="C391" s="28" t="s">
        <v>638</v>
      </c>
      <c r="D391" s="22" t="s">
        <v>669</v>
      </c>
      <c r="E391" s="17">
        <v>12213</v>
      </c>
      <c r="F391" s="39">
        <v>0</v>
      </c>
      <c r="G391" s="39">
        <v>0</v>
      </c>
      <c r="H391" s="18">
        <v>12787</v>
      </c>
      <c r="I391" s="18">
        <v>0</v>
      </c>
      <c r="J391" s="28">
        <v>0</v>
      </c>
      <c r="K391" s="28">
        <v>6212.0999999999995</v>
      </c>
      <c r="L391" s="20">
        <f t="shared" ref="L391:L454" si="20">SUM(E391:K391)</f>
        <v>31212.1</v>
      </c>
      <c r="M391" s="43"/>
      <c r="N391" s="39">
        <v>0</v>
      </c>
      <c r="O391" s="43"/>
      <c r="P391" s="39">
        <v>0</v>
      </c>
      <c r="Q391" s="18">
        <v>1465.56</v>
      </c>
      <c r="R391" s="18">
        <v>6212.0999999999995</v>
      </c>
      <c r="S391" s="28">
        <v>0</v>
      </c>
      <c r="T391" s="28">
        <v>366.4</v>
      </c>
      <c r="U391" s="20">
        <f>SUM(P391:T391)</f>
        <v>8044.0599999999995</v>
      </c>
      <c r="V391" s="21"/>
      <c r="W391" s="26">
        <f>L391-U391</f>
        <v>23168.04</v>
      </c>
      <c r="Y391" s="19">
        <v>0</v>
      </c>
      <c r="Z391" s="18">
        <v>0</v>
      </c>
      <c r="AA391" s="18">
        <f>(E391+F391)/30*40</f>
        <v>16284</v>
      </c>
      <c r="AB391" s="18">
        <f t="shared" si="18"/>
        <v>8142</v>
      </c>
      <c r="AC391" s="18">
        <f>H391/30*40</f>
        <v>17049.333333333336</v>
      </c>
      <c r="AD391" s="22">
        <f t="shared" si="19"/>
        <v>8524.6666666666679</v>
      </c>
    </row>
    <row r="392" spans="1:30" ht="12.75" x14ac:dyDescent="0.2">
      <c r="A392" s="42">
        <v>1964</v>
      </c>
      <c r="B392" s="18" t="s">
        <v>435</v>
      </c>
      <c r="C392" s="28" t="s">
        <v>638</v>
      </c>
      <c r="D392" s="22" t="s">
        <v>669</v>
      </c>
      <c r="E392" s="17">
        <v>12213</v>
      </c>
      <c r="F392" s="39">
        <v>0</v>
      </c>
      <c r="G392" s="39">
        <v>0</v>
      </c>
      <c r="H392" s="18">
        <v>14619</v>
      </c>
      <c r="I392" s="18">
        <v>0</v>
      </c>
      <c r="J392" s="28">
        <v>0</v>
      </c>
      <c r="K392" s="28">
        <v>6869.4</v>
      </c>
      <c r="L392" s="20">
        <f t="shared" si="20"/>
        <v>33701.4</v>
      </c>
      <c r="M392" s="43"/>
      <c r="N392" s="39">
        <v>0</v>
      </c>
      <c r="O392" s="43"/>
      <c r="P392" s="39">
        <v>0</v>
      </c>
      <c r="Q392" s="18">
        <v>1465.56</v>
      </c>
      <c r="R392" s="18">
        <v>6869.4</v>
      </c>
      <c r="S392" s="28">
        <v>0</v>
      </c>
      <c r="T392" s="28">
        <v>366.4</v>
      </c>
      <c r="U392" s="20">
        <f>SUM(P392:T392)</f>
        <v>8701.3599999999988</v>
      </c>
      <c r="V392" s="21"/>
      <c r="W392" s="26">
        <f>L392-U392</f>
        <v>25000.04</v>
      </c>
      <c r="Y392" s="19">
        <v>0</v>
      </c>
      <c r="Z392" s="18">
        <v>0</v>
      </c>
      <c r="AA392" s="18">
        <f>(E392+F392)/30*40</f>
        <v>16284</v>
      </c>
      <c r="AB392" s="18">
        <f t="shared" si="18"/>
        <v>8142</v>
      </c>
      <c r="AC392" s="18">
        <f>H392/30*40</f>
        <v>19492</v>
      </c>
      <c r="AD392" s="22">
        <f t="shared" si="19"/>
        <v>9746</v>
      </c>
    </row>
    <row r="393" spans="1:30" ht="12.75" x14ac:dyDescent="0.2">
      <c r="A393" s="42">
        <v>1967</v>
      </c>
      <c r="B393" s="18" t="s">
        <v>34</v>
      </c>
      <c r="C393" s="28" t="s">
        <v>68</v>
      </c>
      <c r="D393" s="22" t="s">
        <v>669</v>
      </c>
      <c r="E393" s="17">
        <v>18366</v>
      </c>
      <c r="F393" s="39">
        <v>0</v>
      </c>
      <c r="G393" s="39">
        <v>0</v>
      </c>
      <c r="H393" s="18">
        <v>9389</v>
      </c>
      <c r="I393" s="18">
        <v>0</v>
      </c>
      <c r="J393" s="28">
        <v>0</v>
      </c>
      <c r="K393" s="28">
        <v>7200.5599999999995</v>
      </c>
      <c r="L393" s="20">
        <f t="shared" si="20"/>
        <v>34955.56</v>
      </c>
      <c r="M393" s="43"/>
      <c r="N393" s="39">
        <v>0</v>
      </c>
      <c r="O393" s="43"/>
      <c r="P393" s="39">
        <v>0</v>
      </c>
      <c r="Q393" s="18">
        <v>2203.92</v>
      </c>
      <c r="R393" s="18">
        <v>7200.5599999999995</v>
      </c>
      <c r="S393" s="28">
        <v>0</v>
      </c>
      <c r="T393" s="28">
        <v>550.98</v>
      </c>
      <c r="U393" s="20">
        <f>SUM(P393:T393)</f>
        <v>9955.4599999999991</v>
      </c>
      <c r="V393" s="21"/>
      <c r="W393" s="26">
        <f>L393-U393</f>
        <v>25000.1</v>
      </c>
      <c r="Y393" s="19">
        <v>0</v>
      </c>
      <c r="Z393" s="18">
        <v>0</v>
      </c>
      <c r="AA393" s="18">
        <f>(E393+F393)/30*40</f>
        <v>24488</v>
      </c>
      <c r="AB393" s="18">
        <f t="shared" si="18"/>
        <v>12244</v>
      </c>
      <c r="AC393" s="18">
        <f>H393/30*40</f>
        <v>12518.666666666666</v>
      </c>
      <c r="AD393" s="22">
        <f t="shared" si="19"/>
        <v>6259.333333333333</v>
      </c>
    </row>
    <row r="394" spans="1:30" ht="12.75" x14ac:dyDescent="0.2">
      <c r="A394" s="42">
        <v>1968</v>
      </c>
      <c r="B394" s="18" t="s">
        <v>436</v>
      </c>
      <c r="C394" s="28" t="s">
        <v>657</v>
      </c>
      <c r="D394" s="22" t="s">
        <v>669</v>
      </c>
      <c r="E394" s="17">
        <v>7868</v>
      </c>
      <c r="F394" s="39">
        <v>0</v>
      </c>
      <c r="G394" s="39">
        <v>0</v>
      </c>
      <c r="H394" s="18">
        <v>8312</v>
      </c>
      <c r="I394" s="18">
        <v>0</v>
      </c>
      <c r="J394" s="28">
        <v>0</v>
      </c>
      <c r="K394" s="28">
        <v>3196.62</v>
      </c>
      <c r="L394" s="20">
        <f t="shared" si="20"/>
        <v>19376.62</v>
      </c>
      <c r="M394" s="43"/>
      <c r="N394" s="39">
        <v>0</v>
      </c>
      <c r="O394" s="43"/>
      <c r="P394" s="39">
        <v>0</v>
      </c>
      <c r="Q394" s="18">
        <v>944.16</v>
      </c>
      <c r="R394" s="18">
        <v>3196.62</v>
      </c>
      <c r="S394" s="28">
        <v>0</v>
      </c>
      <c r="T394" s="28">
        <v>236.04</v>
      </c>
      <c r="U394" s="20">
        <f>SUM(P394:T394)</f>
        <v>4376.82</v>
      </c>
      <c r="V394" s="21"/>
      <c r="W394" s="26">
        <f>L394-U394</f>
        <v>14999.8</v>
      </c>
      <c r="Y394" s="19">
        <v>0</v>
      </c>
      <c r="Z394" s="18">
        <v>0</v>
      </c>
      <c r="AA394" s="18">
        <f>(E394+F394)/30*40</f>
        <v>10490.666666666666</v>
      </c>
      <c r="AB394" s="18">
        <f t="shared" si="18"/>
        <v>5245.333333333333</v>
      </c>
      <c r="AC394" s="18">
        <f>H394/30*40</f>
        <v>11082.666666666666</v>
      </c>
      <c r="AD394" s="22">
        <f t="shared" si="19"/>
        <v>5541.333333333333</v>
      </c>
    </row>
    <row r="395" spans="1:30" ht="12.75" x14ac:dyDescent="0.2">
      <c r="A395" s="42">
        <v>1969</v>
      </c>
      <c r="B395" s="18" t="s">
        <v>437</v>
      </c>
      <c r="C395" s="28" t="s">
        <v>657</v>
      </c>
      <c r="D395" s="22" t="s">
        <v>669</v>
      </c>
      <c r="E395" s="17">
        <v>7868</v>
      </c>
      <c r="F395" s="39">
        <v>0</v>
      </c>
      <c r="G395" s="39">
        <v>0</v>
      </c>
      <c r="H395" s="18">
        <v>5312</v>
      </c>
      <c r="I395" s="18">
        <v>0</v>
      </c>
      <c r="J395" s="28">
        <v>0</v>
      </c>
      <c r="K395" s="28">
        <v>2245.96</v>
      </c>
      <c r="L395" s="20">
        <f t="shared" si="20"/>
        <v>15425.96</v>
      </c>
      <c r="M395" s="43"/>
      <c r="N395" s="39">
        <v>0</v>
      </c>
      <c r="O395" s="43"/>
      <c r="P395" s="39">
        <v>0</v>
      </c>
      <c r="Q395" s="18">
        <v>944.16</v>
      </c>
      <c r="R395" s="18">
        <v>2245.96</v>
      </c>
      <c r="S395" s="28">
        <v>0</v>
      </c>
      <c r="T395" s="28">
        <v>236.04</v>
      </c>
      <c r="U395" s="20">
        <f>SUM(P395:T395)</f>
        <v>3426.16</v>
      </c>
      <c r="V395" s="21"/>
      <c r="W395" s="26">
        <f>L395-U395</f>
        <v>11999.8</v>
      </c>
      <c r="Y395" s="19">
        <v>0</v>
      </c>
      <c r="Z395" s="18">
        <v>0</v>
      </c>
      <c r="AA395" s="18">
        <f>(E395+F395)/30*40</f>
        <v>10490.666666666666</v>
      </c>
      <c r="AB395" s="18">
        <f t="shared" si="18"/>
        <v>5245.333333333333</v>
      </c>
      <c r="AC395" s="18">
        <f>H395/30*40</f>
        <v>7082.6666666666661</v>
      </c>
      <c r="AD395" s="22">
        <f t="shared" si="19"/>
        <v>3541.333333333333</v>
      </c>
    </row>
    <row r="396" spans="1:30" ht="12.75" x14ac:dyDescent="0.2">
      <c r="A396" s="42">
        <v>1970</v>
      </c>
      <c r="B396" s="18" t="s">
        <v>438</v>
      </c>
      <c r="C396" s="28" t="s">
        <v>638</v>
      </c>
      <c r="D396" s="22" t="s">
        <v>669</v>
      </c>
      <c r="E396" s="17">
        <v>12213</v>
      </c>
      <c r="F396" s="39">
        <v>0</v>
      </c>
      <c r="G396" s="39">
        <v>0</v>
      </c>
      <c r="H396" s="18">
        <v>2787</v>
      </c>
      <c r="I396" s="18">
        <v>0</v>
      </c>
      <c r="J396" s="28">
        <v>0</v>
      </c>
      <c r="K396" s="28">
        <v>2822.69</v>
      </c>
      <c r="L396" s="20">
        <f t="shared" si="20"/>
        <v>17822.689999999999</v>
      </c>
      <c r="M396" s="43"/>
      <c r="N396" s="39">
        <v>0</v>
      </c>
      <c r="O396" s="43"/>
      <c r="P396" s="39">
        <v>0</v>
      </c>
      <c r="Q396" s="18">
        <v>1465.56</v>
      </c>
      <c r="R396" s="18">
        <v>2822.69</v>
      </c>
      <c r="S396" s="28">
        <v>0</v>
      </c>
      <c r="T396" s="28">
        <v>366.4</v>
      </c>
      <c r="U396" s="20">
        <f>SUM(P396:T396)</f>
        <v>4654.6499999999996</v>
      </c>
      <c r="V396" s="21"/>
      <c r="W396" s="26">
        <f>L396-U396</f>
        <v>13168.039999999999</v>
      </c>
      <c r="Y396" s="19">
        <v>0</v>
      </c>
      <c r="Z396" s="18">
        <v>0</v>
      </c>
      <c r="AA396" s="18">
        <f>(E396+F396)/30*40</f>
        <v>16284</v>
      </c>
      <c r="AB396" s="18">
        <f t="shared" si="18"/>
        <v>8142</v>
      </c>
      <c r="AC396" s="18">
        <f>H396/30*40</f>
        <v>3716</v>
      </c>
      <c r="AD396" s="22">
        <f t="shared" si="19"/>
        <v>1858</v>
      </c>
    </row>
    <row r="397" spans="1:30" ht="12.75" x14ac:dyDescent="0.2">
      <c r="A397" s="42">
        <v>1971</v>
      </c>
      <c r="B397" s="18" t="s">
        <v>439</v>
      </c>
      <c r="C397" s="28" t="s">
        <v>638</v>
      </c>
      <c r="D397" s="22" t="s">
        <v>669</v>
      </c>
      <c r="E397" s="17">
        <v>12213</v>
      </c>
      <c r="F397" s="39">
        <v>0</v>
      </c>
      <c r="G397" s="39">
        <v>0</v>
      </c>
      <c r="H397" s="18">
        <v>2787</v>
      </c>
      <c r="I397" s="18">
        <v>0</v>
      </c>
      <c r="J397" s="28">
        <v>0</v>
      </c>
      <c r="K397" s="28">
        <v>2822.69</v>
      </c>
      <c r="L397" s="20">
        <f t="shared" si="20"/>
        <v>17822.689999999999</v>
      </c>
      <c r="M397" s="43"/>
      <c r="N397" s="39">
        <v>0</v>
      </c>
      <c r="O397" s="43"/>
      <c r="P397" s="39">
        <v>0</v>
      </c>
      <c r="Q397" s="18">
        <v>1465.56</v>
      </c>
      <c r="R397" s="18">
        <v>2822.69</v>
      </c>
      <c r="S397" s="28">
        <v>0</v>
      </c>
      <c r="T397" s="28">
        <v>366.4</v>
      </c>
      <c r="U397" s="20">
        <f>SUM(P397:T397)</f>
        <v>4654.6499999999996</v>
      </c>
      <c r="V397" s="21"/>
      <c r="W397" s="26">
        <f>L397-U397</f>
        <v>13168.039999999999</v>
      </c>
      <c r="Y397" s="19">
        <v>0</v>
      </c>
      <c r="Z397" s="18">
        <v>0</v>
      </c>
      <c r="AA397" s="18">
        <f>(E397+F397)/30*40</f>
        <v>16284</v>
      </c>
      <c r="AB397" s="18">
        <f t="shared" si="18"/>
        <v>8142</v>
      </c>
      <c r="AC397" s="18">
        <f>H397/30*40</f>
        <v>3716</v>
      </c>
      <c r="AD397" s="22">
        <f t="shared" si="19"/>
        <v>1858</v>
      </c>
    </row>
    <row r="398" spans="1:30" ht="12.75" x14ac:dyDescent="0.2">
      <c r="A398" s="42">
        <v>1973</v>
      </c>
      <c r="B398" s="18" t="s">
        <v>35</v>
      </c>
      <c r="C398" s="28" t="s">
        <v>68</v>
      </c>
      <c r="D398" s="22" t="s">
        <v>669</v>
      </c>
      <c r="E398" s="17">
        <v>18366</v>
      </c>
      <c r="F398" s="39">
        <v>0</v>
      </c>
      <c r="G398" s="39">
        <v>0</v>
      </c>
      <c r="H398" s="18">
        <v>29389</v>
      </c>
      <c r="I398" s="18">
        <v>0</v>
      </c>
      <c r="J398" s="28">
        <v>0</v>
      </c>
      <c r="K398" s="28">
        <v>16893.510000000002</v>
      </c>
      <c r="L398" s="20">
        <f t="shared" si="20"/>
        <v>64648.51</v>
      </c>
      <c r="M398" s="43"/>
      <c r="N398" s="39">
        <v>0</v>
      </c>
      <c r="O398" s="43"/>
      <c r="P398" s="39">
        <v>0</v>
      </c>
      <c r="Q398" s="18">
        <v>2203.92</v>
      </c>
      <c r="R398" s="18">
        <v>16893.510000000002</v>
      </c>
      <c r="S398" s="28">
        <v>0</v>
      </c>
      <c r="T398" s="28">
        <v>550.98</v>
      </c>
      <c r="U398" s="20">
        <f>SUM(P398:T398)</f>
        <v>19648.41</v>
      </c>
      <c r="V398" s="21"/>
      <c r="W398" s="26">
        <f>L398-U398</f>
        <v>45000.100000000006</v>
      </c>
      <c r="Y398" s="19">
        <v>0</v>
      </c>
      <c r="Z398" s="18">
        <v>0</v>
      </c>
      <c r="AA398" s="18">
        <f>(E398+F398)/30*40</f>
        <v>24488</v>
      </c>
      <c r="AB398" s="18">
        <f t="shared" si="18"/>
        <v>12244</v>
      </c>
      <c r="AC398" s="18">
        <f>H398/30*40</f>
        <v>39185.333333333336</v>
      </c>
      <c r="AD398" s="22">
        <f t="shared" si="19"/>
        <v>19592.666666666668</v>
      </c>
    </row>
    <row r="399" spans="1:30" ht="12.75" x14ac:dyDescent="0.2">
      <c r="A399" s="42">
        <v>1974</v>
      </c>
      <c r="B399" s="18" t="s">
        <v>29</v>
      </c>
      <c r="C399" s="28" t="s">
        <v>68</v>
      </c>
      <c r="D399" s="22" t="s">
        <v>669</v>
      </c>
      <c r="E399" s="17">
        <v>18366</v>
      </c>
      <c r="F399" s="39">
        <v>0</v>
      </c>
      <c r="G399" s="39">
        <v>0</v>
      </c>
      <c r="H399" s="18">
        <v>11634</v>
      </c>
      <c r="I399" s="18">
        <v>0</v>
      </c>
      <c r="J399" s="28">
        <v>0</v>
      </c>
      <c r="K399" s="28">
        <v>8016.01</v>
      </c>
      <c r="L399" s="20">
        <f t="shared" si="20"/>
        <v>38016.01</v>
      </c>
      <c r="M399" s="43"/>
      <c r="N399" s="39">
        <v>0</v>
      </c>
      <c r="O399" s="43"/>
      <c r="P399" s="39">
        <v>0</v>
      </c>
      <c r="Q399" s="18">
        <v>2203.92</v>
      </c>
      <c r="R399" s="18">
        <v>8016.01</v>
      </c>
      <c r="S399" s="28">
        <v>0</v>
      </c>
      <c r="T399" s="28">
        <v>550.98</v>
      </c>
      <c r="U399" s="20">
        <f>SUM(P399:T399)</f>
        <v>10770.91</v>
      </c>
      <c r="V399" s="21"/>
      <c r="W399" s="26">
        <f>L399-U399</f>
        <v>27245.100000000002</v>
      </c>
      <c r="Y399" s="19">
        <v>0</v>
      </c>
      <c r="Z399" s="18">
        <v>0</v>
      </c>
      <c r="AA399" s="18">
        <f>(E399+F399)/30*40</f>
        <v>24488</v>
      </c>
      <c r="AB399" s="18">
        <f t="shared" si="18"/>
        <v>12244</v>
      </c>
      <c r="AC399" s="18">
        <f>H399/30*40</f>
        <v>15512</v>
      </c>
      <c r="AD399" s="22">
        <f t="shared" si="19"/>
        <v>7756</v>
      </c>
    </row>
    <row r="400" spans="1:30" ht="12.75" x14ac:dyDescent="0.2">
      <c r="A400" s="42">
        <v>1976</v>
      </c>
      <c r="B400" s="18" t="s">
        <v>52</v>
      </c>
      <c r="C400" s="28" t="s">
        <v>68</v>
      </c>
      <c r="D400" s="22" t="s">
        <v>669</v>
      </c>
      <c r="E400" s="17">
        <v>18366</v>
      </c>
      <c r="F400" s="39">
        <v>0</v>
      </c>
      <c r="G400" s="39">
        <v>0</v>
      </c>
      <c r="H400" s="18">
        <v>31389</v>
      </c>
      <c r="I400" s="18">
        <v>0</v>
      </c>
      <c r="J400" s="28">
        <v>0</v>
      </c>
      <c r="K400" s="28">
        <v>17893.510000000002</v>
      </c>
      <c r="L400" s="20">
        <f t="shared" si="20"/>
        <v>67648.510000000009</v>
      </c>
      <c r="M400" s="43"/>
      <c r="N400" s="39">
        <v>0</v>
      </c>
      <c r="O400" s="43"/>
      <c r="P400" s="39">
        <v>0</v>
      </c>
      <c r="Q400" s="18">
        <v>2203.92</v>
      </c>
      <c r="R400" s="18">
        <v>17893.510000000002</v>
      </c>
      <c r="S400" s="28">
        <v>0</v>
      </c>
      <c r="T400" s="28">
        <v>550.98</v>
      </c>
      <c r="U400" s="20">
        <f>SUM(P400:T400)</f>
        <v>20648.41</v>
      </c>
      <c r="V400" s="21"/>
      <c r="W400" s="26">
        <f>L400-U400</f>
        <v>47000.100000000006</v>
      </c>
      <c r="Y400" s="19">
        <v>0</v>
      </c>
      <c r="Z400" s="18">
        <v>0</v>
      </c>
      <c r="AA400" s="18">
        <f>(E400+F400)/30*40</f>
        <v>24488</v>
      </c>
      <c r="AB400" s="18">
        <f t="shared" si="18"/>
        <v>12244</v>
      </c>
      <c r="AC400" s="18">
        <f>H400/30*40</f>
        <v>41852</v>
      </c>
      <c r="AD400" s="22">
        <f t="shared" si="19"/>
        <v>20926</v>
      </c>
    </row>
    <row r="401" spans="1:30" ht="12.75" x14ac:dyDescent="0.2">
      <c r="A401" s="42">
        <v>1978</v>
      </c>
      <c r="B401" s="18" t="s">
        <v>44</v>
      </c>
      <c r="C401" s="28" t="s">
        <v>68</v>
      </c>
      <c r="D401" s="22" t="s">
        <v>669</v>
      </c>
      <c r="E401" s="17">
        <v>18366</v>
      </c>
      <c r="F401" s="39">
        <v>0</v>
      </c>
      <c r="G401" s="39">
        <v>0</v>
      </c>
      <c r="H401" s="18">
        <v>14389</v>
      </c>
      <c r="I401" s="18">
        <v>0</v>
      </c>
      <c r="J401" s="28">
        <v>0</v>
      </c>
      <c r="K401" s="28">
        <v>9393.51</v>
      </c>
      <c r="L401" s="20">
        <f t="shared" si="20"/>
        <v>42148.51</v>
      </c>
      <c r="M401" s="43"/>
      <c r="N401" s="39">
        <v>0</v>
      </c>
      <c r="O401" s="43"/>
      <c r="P401" s="39">
        <v>0</v>
      </c>
      <c r="Q401" s="18">
        <v>2203.92</v>
      </c>
      <c r="R401" s="18">
        <v>9393.51</v>
      </c>
      <c r="S401" s="28">
        <v>0</v>
      </c>
      <c r="T401" s="28">
        <v>550.98</v>
      </c>
      <c r="U401" s="20">
        <f>SUM(P401:T401)</f>
        <v>12148.41</v>
      </c>
      <c r="V401" s="21"/>
      <c r="W401" s="26">
        <f>L401-U401</f>
        <v>30000.100000000002</v>
      </c>
      <c r="Y401" s="19">
        <v>0</v>
      </c>
      <c r="Z401" s="18">
        <v>0</v>
      </c>
      <c r="AA401" s="18">
        <f>(E401+F401)/30*40</f>
        <v>24488</v>
      </c>
      <c r="AB401" s="18">
        <f t="shared" si="18"/>
        <v>12244</v>
      </c>
      <c r="AC401" s="18">
        <f>H401/30*40</f>
        <v>19185.333333333332</v>
      </c>
      <c r="AD401" s="22">
        <f t="shared" si="19"/>
        <v>9592.6666666666661</v>
      </c>
    </row>
    <row r="402" spans="1:30" ht="12.75" x14ac:dyDescent="0.2">
      <c r="A402" s="42">
        <v>1979</v>
      </c>
      <c r="B402" s="18" t="s">
        <v>440</v>
      </c>
      <c r="C402" s="28" t="s">
        <v>657</v>
      </c>
      <c r="D402" s="22" t="s">
        <v>669</v>
      </c>
      <c r="E402" s="17">
        <v>7868</v>
      </c>
      <c r="F402" s="39">
        <v>0</v>
      </c>
      <c r="G402" s="39">
        <v>0</v>
      </c>
      <c r="H402" s="18">
        <v>8312</v>
      </c>
      <c r="I402" s="18">
        <v>0</v>
      </c>
      <c r="J402" s="28">
        <v>0</v>
      </c>
      <c r="K402" s="28">
        <v>3196.62</v>
      </c>
      <c r="L402" s="20">
        <f t="shared" si="20"/>
        <v>19376.62</v>
      </c>
      <c r="M402" s="43"/>
      <c r="N402" s="39">
        <v>0</v>
      </c>
      <c r="O402" s="43"/>
      <c r="P402" s="39">
        <v>0</v>
      </c>
      <c r="Q402" s="18">
        <v>944.16</v>
      </c>
      <c r="R402" s="18">
        <v>3196.62</v>
      </c>
      <c r="S402" s="28">
        <v>0</v>
      </c>
      <c r="T402" s="28">
        <v>236.04</v>
      </c>
      <c r="U402" s="20">
        <f>SUM(P402:T402)</f>
        <v>4376.82</v>
      </c>
      <c r="V402" s="21"/>
      <c r="W402" s="26">
        <f>L402-U402</f>
        <v>14999.8</v>
      </c>
      <c r="Y402" s="19">
        <v>0</v>
      </c>
      <c r="Z402" s="18">
        <v>0</v>
      </c>
      <c r="AA402" s="18">
        <f>(E402+F402)/30*40</f>
        <v>10490.666666666666</v>
      </c>
      <c r="AB402" s="18">
        <f t="shared" si="18"/>
        <v>5245.333333333333</v>
      </c>
      <c r="AC402" s="18">
        <f>H402/30*40</f>
        <v>11082.666666666666</v>
      </c>
      <c r="AD402" s="22">
        <f t="shared" si="19"/>
        <v>5541.333333333333</v>
      </c>
    </row>
    <row r="403" spans="1:30" ht="12.75" x14ac:dyDescent="0.2">
      <c r="A403" s="42">
        <v>1980</v>
      </c>
      <c r="B403" s="18" t="s">
        <v>441</v>
      </c>
      <c r="C403" s="28" t="s">
        <v>638</v>
      </c>
      <c r="D403" s="22" t="s">
        <v>669</v>
      </c>
      <c r="E403" s="17">
        <v>12213</v>
      </c>
      <c r="F403" s="39">
        <v>0</v>
      </c>
      <c r="G403" s="39">
        <v>0</v>
      </c>
      <c r="H403" s="18">
        <v>6619</v>
      </c>
      <c r="I403" s="18">
        <v>0</v>
      </c>
      <c r="J403" s="28">
        <v>0</v>
      </c>
      <c r="K403" s="28">
        <v>4037</v>
      </c>
      <c r="L403" s="20">
        <f t="shared" si="20"/>
        <v>22869</v>
      </c>
      <c r="M403" s="43"/>
      <c r="N403" s="39">
        <v>0</v>
      </c>
      <c r="O403" s="43"/>
      <c r="P403" s="39">
        <v>0</v>
      </c>
      <c r="Q403" s="18">
        <v>1465.56</v>
      </c>
      <c r="R403" s="18">
        <v>4037</v>
      </c>
      <c r="S403" s="28">
        <v>0</v>
      </c>
      <c r="T403" s="28">
        <v>366.4</v>
      </c>
      <c r="U403" s="20">
        <f>SUM(P403:T403)</f>
        <v>5868.9599999999991</v>
      </c>
      <c r="V403" s="21"/>
      <c r="W403" s="26">
        <f>L403-U403</f>
        <v>17000.04</v>
      </c>
      <c r="Y403" s="19">
        <v>0</v>
      </c>
      <c r="Z403" s="18">
        <v>0</v>
      </c>
      <c r="AA403" s="18">
        <f>(E403+F403)/30*40</f>
        <v>16284</v>
      </c>
      <c r="AB403" s="18">
        <f t="shared" si="18"/>
        <v>8142</v>
      </c>
      <c r="AC403" s="18">
        <f>H403/30*40</f>
        <v>8825.3333333333321</v>
      </c>
      <c r="AD403" s="22">
        <f t="shared" si="19"/>
        <v>4412.6666666666661</v>
      </c>
    </row>
    <row r="404" spans="1:30" ht="12.75" x14ac:dyDescent="0.2">
      <c r="A404" s="42">
        <v>1981</v>
      </c>
      <c r="B404" s="18" t="s">
        <v>45</v>
      </c>
      <c r="C404" s="28" t="s">
        <v>68</v>
      </c>
      <c r="D404" s="22" t="s">
        <v>669</v>
      </c>
      <c r="E404" s="17">
        <v>18366</v>
      </c>
      <c r="F404" s="39">
        <v>0</v>
      </c>
      <c r="G404" s="39">
        <v>0</v>
      </c>
      <c r="H404" s="18">
        <v>19389</v>
      </c>
      <c r="I404" s="18">
        <v>0</v>
      </c>
      <c r="J404" s="28">
        <v>0</v>
      </c>
      <c r="K404" s="28">
        <v>11893.51</v>
      </c>
      <c r="L404" s="20">
        <f t="shared" si="20"/>
        <v>49648.51</v>
      </c>
      <c r="M404" s="43"/>
      <c r="N404" s="39">
        <v>0</v>
      </c>
      <c r="O404" s="43"/>
      <c r="P404" s="39">
        <v>0</v>
      </c>
      <c r="Q404" s="18">
        <v>2203.92</v>
      </c>
      <c r="R404" s="18">
        <v>11893.51</v>
      </c>
      <c r="S404" s="28">
        <v>0</v>
      </c>
      <c r="T404" s="28">
        <v>550.98</v>
      </c>
      <c r="U404" s="20">
        <f>SUM(P404:T404)</f>
        <v>14648.41</v>
      </c>
      <c r="V404" s="21"/>
      <c r="W404" s="26">
        <f>L404-U404</f>
        <v>35000.100000000006</v>
      </c>
      <c r="Y404" s="19">
        <v>0</v>
      </c>
      <c r="Z404" s="18">
        <v>0</v>
      </c>
      <c r="AA404" s="18">
        <f>(E404+F404)/30*40</f>
        <v>24488</v>
      </c>
      <c r="AB404" s="18">
        <f t="shared" si="18"/>
        <v>12244</v>
      </c>
      <c r="AC404" s="18">
        <f>H404/30*40</f>
        <v>25852</v>
      </c>
      <c r="AD404" s="22">
        <f t="shared" si="19"/>
        <v>12926</v>
      </c>
    </row>
    <row r="405" spans="1:30" ht="12.75" x14ac:dyDescent="0.2">
      <c r="A405" s="42">
        <v>1984</v>
      </c>
      <c r="B405" s="18" t="s">
        <v>61</v>
      </c>
      <c r="C405" s="28" t="s">
        <v>68</v>
      </c>
      <c r="D405" s="22" t="s">
        <v>669</v>
      </c>
      <c r="E405" s="17">
        <v>18366</v>
      </c>
      <c r="F405" s="39">
        <v>0</v>
      </c>
      <c r="G405" s="39">
        <v>0</v>
      </c>
      <c r="H405" s="18">
        <v>41634</v>
      </c>
      <c r="I405" s="18">
        <v>0</v>
      </c>
      <c r="J405" s="28">
        <v>0</v>
      </c>
      <c r="K405" s="28">
        <v>23352.589999999997</v>
      </c>
      <c r="L405" s="20">
        <f t="shared" si="20"/>
        <v>83352.59</v>
      </c>
      <c r="M405" s="43"/>
      <c r="N405" s="39">
        <v>0</v>
      </c>
      <c r="O405" s="43"/>
      <c r="P405" s="39">
        <v>0</v>
      </c>
      <c r="Q405" s="18">
        <v>2203.92</v>
      </c>
      <c r="R405" s="18">
        <v>23352.589999999997</v>
      </c>
      <c r="S405" s="28">
        <v>0</v>
      </c>
      <c r="T405" s="28">
        <v>550.98</v>
      </c>
      <c r="U405" s="20">
        <f>SUM(P405:T405)</f>
        <v>26107.489999999994</v>
      </c>
      <c r="V405" s="21"/>
      <c r="W405" s="26">
        <f>L405-U405</f>
        <v>57245.100000000006</v>
      </c>
      <c r="Y405" s="19">
        <v>0</v>
      </c>
      <c r="Z405" s="18">
        <v>0</v>
      </c>
      <c r="AA405" s="18">
        <f>(E405+F405)/30*40</f>
        <v>24488</v>
      </c>
      <c r="AB405" s="18">
        <f t="shared" si="18"/>
        <v>12244</v>
      </c>
      <c r="AC405" s="18">
        <f>H405/30*40</f>
        <v>55512</v>
      </c>
      <c r="AD405" s="22">
        <f t="shared" si="19"/>
        <v>27756</v>
      </c>
    </row>
    <row r="406" spans="1:30" ht="12.75" x14ac:dyDescent="0.2">
      <c r="A406" s="42">
        <v>1986</v>
      </c>
      <c r="B406" s="18" t="s">
        <v>442</v>
      </c>
      <c r="C406" s="28" t="s">
        <v>657</v>
      </c>
      <c r="D406" s="22" t="s">
        <v>669</v>
      </c>
      <c r="E406" s="17">
        <v>7868</v>
      </c>
      <c r="F406" s="39">
        <v>0</v>
      </c>
      <c r="G406" s="39">
        <v>0</v>
      </c>
      <c r="H406" s="18">
        <v>10132</v>
      </c>
      <c r="I406" s="18">
        <v>0</v>
      </c>
      <c r="J406" s="28">
        <v>0</v>
      </c>
      <c r="K406" s="28">
        <v>3773.35</v>
      </c>
      <c r="L406" s="20">
        <f t="shared" si="20"/>
        <v>21773.35</v>
      </c>
      <c r="M406" s="43"/>
      <c r="N406" s="39">
        <v>0</v>
      </c>
      <c r="O406" s="43"/>
      <c r="P406" s="39">
        <v>0</v>
      </c>
      <c r="Q406" s="18">
        <v>944.16</v>
      </c>
      <c r="R406" s="18">
        <v>3773.35</v>
      </c>
      <c r="S406" s="28">
        <v>0</v>
      </c>
      <c r="T406" s="28">
        <v>236.04</v>
      </c>
      <c r="U406" s="20">
        <f>SUM(P406:T406)</f>
        <v>4953.55</v>
      </c>
      <c r="V406" s="21"/>
      <c r="W406" s="26">
        <f>L406-U406</f>
        <v>16819.8</v>
      </c>
      <c r="Y406" s="19">
        <v>0</v>
      </c>
      <c r="Z406" s="18">
        <v>0</v>
      </c>
      <c r="AA406" s="18">
        <f>(E406+F406)/30*40</f>
        <v>10490.666666666666</v>
      </c>
      <c r="AB406" s="18">
        <f t="shared" si="18"/>
        <v>5245.333333333333</v>
      </c>
      <c r="AC406" s="18">
        <f>H406/30*40</f>
        <v>13509.333333333334</v>
      </c>
      <c r="AD406" s="22">
        <f t="shared" si="19"/>
        <v>6754.666666666667</v>
      </c>
    </row>
    <row r="407" spans="1:30" ht="12.75" x14ac:dyDescent="0.2">
      <c r="A407" s="42">
        <v>1987</v>
      </c>
      <c r="B407" s="18" t="s">
        <v>25</v>
      </c>
      <c r="C407" s="28" t="s">
        <v>68</v>
      </c>
      <c r="D407" s="22" t="s">
        <v>669</v>
      </c>
      <c r="E407" s="17">
        <v>18366</v>
      </c>
      <c r="F407" s="39">
        <v>0</v>
      </c>
      <c r="G407" s="39">
        <v>0</v>
      </c>
      <c r="H407" s="18">
        <v>19389</v>
      </c>
      <c r="I407" s="18">
        <v>0</v>
      </c>
      <c r="J407" s="28">
        <v>0</v>
      </c>
      <c r="K407" s="28">
        <v>11893.51</v>
      </c>
      <c r="L407" s="20">
        <f t="shared" si="20"/>
        <v>49648.51</v>
      </c>
      <c r="M407" s="43"/>
      <c r="N407" s="39">
        <v>0</v>
      </c>
      <c r="O407" s="43"/>
      <c r="P407" s="39">
        <v>0</v>
      </c>
      <c r="Q407" s="18">
        <v>2203.92</v>
      </c>
      <c r="R407" s="18">
        <v>11893.51</v>
      </c>
      <c r="S407" s="28">
        <v>0</v>
      </c>
      <c r="T407" s="28">
        <v>550.98</v>
      </c>
      <c r="U407" s="20">
        <f>SUM(P407:T407)</f>
        <v>14648.41</v>
      </c>
      <c r="V407" s="21"/>
      <c r="W407" s="26">
        <f>L407-U407</f>
        <v>35000.100000000006</v>
      </c>
      <c r="Y407" s="19">
        <v>0</v>
      </c>
      <c r="Z407" s="18">
        <v>0</v>
      </c>
      <c r="AA407" s="18">
        <f>(E407+F407)/30*40</f>
        <v>24488</v>
      </c>
      <c r="AB407" s="18">
        <f t="shared" si="18"/>
        <v>12244</v>
      </c>
      <c r="AC407" s="18">
        <f>H407/30*40</f>
        <v>25852</v>
      </c>
      <c r="AD407" s="22">
        <f t="shared" si="19"/>
        <v>12926</v>
      </c>
    </row>
    <row r="408" spans="1:30" ht="12.75" x14ac:dyDescent="0.2">
      <c r="A408" s="42">
        <v>1989</v>
      </c>
      <c r="B408" s="18" t="s">
        <v>443</v>
      </c>
      <c r="C408" s="28" t="s">
        <v>68</v>
      </c>
      <c r="D408" s="22" t="s">
        <v>669</v>
      </c>
      <c r="E408" s="17">
        <v>18366</v>
      </c>
      <c r="F408" s="39">
        <v>0</v>
      </c>
      <c r="G408" s="39">
        <v>0</v>
      </c>
      <c r="H408" s="18">
        <v>28634</v>
      </c>
      <c r="I408" s="18">
        <v>0</v>
      </c>
      <c r="J408" s="28">
        <v>0</v>
      </c>
      <c r="K408" s="28">
        <v>16561.46</v>
      </c>
      <c r="L408" s="20">
        <f t="shared" si="20"/>
        <v>63561.46</v>
      </c>
      <c r="M408" s="43"/>
      <c r="N408" s="39">
        <v>0</v>
      </c>
      <c r="O408" s="43"/>
      <c r="P408" s="39">
        <v>0</v>
      </c>
      <c r="Q408" s="18">
        <v>2203.92</v>
      </c>
      <c r="R408" s="18">
        <v>16561.46</v>
      </c>
      <c r="S408" s="28">
        <v>0</v>
      </c>
      <c r="T408" s="28">
        <v>550.98</v>
      </c>
      <c r="U408" s="20">
        <f>SUM(P408:T408)</f>
        <v>19316.359999999997</v>
      </c>
      <c r="V408" s="21"/>
      <c r="W408" s="26">
        <f>L408-U408</f>
        <v>44245.100000000006</v>
      </c>
      <c r="Y408" s="19">
        <v>0</v>
      </c>
      <c r="Z408" s="18">
        <v>0</v>
      </c>
      <c r="AA408" s="18">
        <f>(E408+F408)/30*40</f>
        <v>24488</v>
      </c>
      <c r="AB408" s="18">
        <f t="shared" si="18"/>
        <v>12244</v>
      </c>
      <c r="AC408" s="18">
        <f>H408/30*40</f>
        <v>38178.666666666672</v>
      </c>
      <c r="AD408" s="22">
        <f t="shared" si="19"/>
        <v>19089.333333333336</v>
      </c>
    </row>
    <row r="409" spans="1:30" ht="12.75" x14ac:dyDescent="0.2">
      <c r="A409" s="42">
        <v>1990</v>
      </c>
      <c r="B409" s="18" t="s">
        <v>42</v>
      </c>
      <c r="C409" s="28" t="s">
        <v>68</v>
      </c>
      <c r="D409" s="22" t="s">
        <v>669</v>
      </c>
      <c r="E409" s="17">
        <v>18366</v>
      </c>
      <c r="F409" s="39">
        <v>0</v>
      </c>
      <c r="G409" s="39">
        <v>0</v>
      </c>
      <c r="H409" s="18">
        <v>25389</v>
      </c>
      <c r="I409" s="18">
        <v>0</v>
      </c>
      <c r="J409" s="28">
        <v>0</v>
      </c>
      <c r="K409" s="28">
        <v>14893.51</v>
      </c>
      <c r="L409" s="20">
        <f t="shared" si="20"/>
        <v>58648.51</v>
      </c>
      <c r="M409" s="43"/>
      <c r="N409" s="39">
        <v>0</v>
      </c>
      <c r="O409" s="43"/>
      <c r="P409" s="39">
        <v>0</v>
      </c>
      <c r="Q409" s="18">
        <v>2203.92</v>
      </c>
      <c r="R409" s="18">
        <v>14893.51</v>
      </c>
      <c r="S409" s="28">
        <v>0</v>
      </c>
      <c r="T409" s="28">
        <v>550.98</v>
      </c>
      <c r="U409" s="20">
        <f>SUM(P409:T409)</f>
        <v>17648.41</v>
      </c>
      <c r="V409" s="21"/>
      <c r="W409" s="26">
        <f>L409-U409</f>
        <v>41000.100000000006</v>
      </c>
      <c r="Y409" s="19">
        <v>0</v>
      </c>
      <c r="Z409" s="18">
        <v>0</v>
      </c>
      <c r="AA409" s="18">
        <f>(E409+F409)/30*40</f>
        <v>24488</v>
      </c>
      <c r="AB409" s="18">
        <f t="shared" si="18"/>
        <v>12244</v>
      </c>
      <c r="AC409" s="18">
        <f>H409/30*40</f>
        <v>33852</v>
      </c>
      <c r="AD409" s="22">
        <f t="shared" si="19"/>
        <v>16926</v>
      </c>
    </row>
    <row r="410" spans="1:30" ht="12.75" x14ac:dyDescent="0.2">
      <c r="A410" s="42">
        <v>1991</v>
      </c>
      <c r="B410" s="18" t="s">
        <v>444</v>
      </c>
      <c r="C410" s="28" t="s">
        <v>636</v>
      </c>
      <c r="D410" s="22" t="s">
        <v>669</v>
      </c>
      <c r="E410" s="17">
        <v>5991</v>
      </c>
      <c r="F410" s="39">
        <v>0</v>
      </c>
      <c r="G410" s="39">
        <v>0</v>
      </c>
      <c r="H410" s="18">
        <v>5908</v>
      </c>
      <c r="I410" s="18">
        <v>0</v>
      </c>
      <c r="J410" s="28">
        <v>0</v>
      </c>
      <c r="K410" s="28">
        <v>1840.02</v>
      </c>
      <c r="L410" s="20">
        <f t="shared" si="20"/>
        <v>13739.02</v>
      </c>
      <c r="M410" s="43"/>
      <c r="N410" s="39">
        <v>0</v>
      </c>
      <c r="O410" s="43"/>
      <c r="P410" s="39">
        <v>0</v>
      </c>
      <c r="Q410" s="18">
        <v>718.92</v>
      </c>
      <c r="R410" s="18">
        <v>1840.02</v>
      </c>
      <c r="S410" s="28">
        <v>0</v>
      </c>
      <c r="T410" s="28">
        <v>179.74</v>
      </c>
      <c r="U410" s="20">
        <f>SUM(P410:T410)</f>
        <v>2738.6800000000003</v>
      </c>
      <c r="V410" s="21"/>
      <c r="W410" s="26">
        <f>L410-U410</f>
        <v>11000.34</v>
      </c>
      <c r="Y410" s="19">
        <v>0</v>
      </c>
      <c r="Z410" s="18">
        <v>0</v>
      </c>
      <c r="AA410" s="18">
        <f>(E410+F410)/30*40</f>
        <v>7988</v>
      </c>
      <c r="AB410" s="18">
        <f t="shared" si="18"/>
        <v>3994</v>
      </c>
      <c r="AC410" s="18">
        <f>H410/30*40</f>
        <v>7877.3333333333339</v>
      </c>
      <c r="AD410" s="22">
        <f t="shared" si="19"/>
        <v>3938.666666666667</v>
      </c>
    </row>
    <row r="411" spans="1:30" ht="12.75" x14ac:dyDescent="0.2">
      <c r="A411" s="42">
        <v>1993</v>
      </c>
      <c r="B411" s="18" t="s">
        <v>445</v>
      </c>
      <c r="C411" s="28" t="s">
        <v>638</v>
      </c>
      <c r="D411" s="22" t="s">
        <v>669</v>
      </c>
      <c r="E411" s="17">
        <v>12213</v>
      </c>
      <c r="F411" s="39">
        <v>0</v>
      </c>
      <c r="G411" s="39">
        <v>0</v>
      </c>
      <c r="H411" s="18">
        <v>9619</v>
      </c>
      <c r="I411" s="18">
        <v>0</v>
      </c>
      <c r="J411" s="28">
        <v>0</v>
      </c>
      <c r="K411" s="28">
        <v>5075.47</v>
      </c>
      <c r="L411" s="20">
        <f t="shared" si="20"/>
        <v>26907.47</v>
      </c>
      <c r="M411" s="43"/>
      <c r="N411" s="39">
        <v>0</v>
      </c>
      <c r="O411" s="43"/>
      <c r="P411" s="39">
        <v>0</v>
      </c>
      <c r="Q411" s="18">
        <v>1465.56</v>
      </c>
      <c r="R411" s="18">
        <v>5075.47</v>
      </c>
      <c r="S411" s="28">
        <v>0</v>
      </c>
      <c r="T411" s="28">
        <v>366.4</v>
      </c>
      <c r="U411" s="20">
        <f>SUM(P411:T411)</f>
        <v>6907.43</v>
      </c>
      <c r="V411" s="21"/>
      <c r="W411" s="26">
        <f>L411-U411</f>
        <v>20000.04</v>
      </c>
      <c r="Y411" s="19">
        <v>0</v>
      </c>
      <c r="Z411" s="18">
        <v>0</v>
      </c>
      <c r="AA411" s="18">
        <f>(E411+F411)/30*40</f>
        <v>16284</v>
      </c>
      <c r="AB411" s="18">
        <f t="shared" si="18"/>
        <v>8142</v>
      </c>
      <c r="AC411" s="18">
        <f>H411/30*40</f>
        <v>12825.333333333332</v>
      </c>
      <c r="AD411" s="22">
        <f t="shared" si="19"/>
        <v>6412.6666666666661</v>
      </c>
    </row>
    <row r="412" spans="1:30" ht="12.75" x14ac:dyDescent="0.2">
      <c r="A412" s="42">
        <v>1994</v>
      </c>
      <c r="B412" s="18" t="s">
        <v>446</v>
      </c>
      <c r="C412" s="28" t="s">
        <v>657</v>
      </c>
      <c r="D412" s="22" t="s">
        <v>669</v>
      </c>
      <c r="E412" s="17">
        <v>7868</v>
      </c>
      <c r="F412" s="39">
        <v>0</v>
      </c>
      <c r="G412" s="39">
        <v>0</v>
      </c>
      <c r="H412" s="18">
        <v>8312</v>
      </c>
      <c r="I412" s="18">
        <v>0</v>
      </c>
      <c r="J412" s="28">
        <v>0</v>
      </c>
      <c r="K412" s="28">
        <v>3196.62</v>
      </c>
      <c r="L412" s="20">
        <f t="shared" si="20"/>
        <v>19376.62</v>
      </c>
      <c r="M412" s="43"/>
      <c r="N412" s="39">
        <v>0</v>
      </c>
      <c r="O412" s="43"/>
      <c r="P412" s="39">
        <v>0</v>
      </c>
      <c r="Q412" s="18">
        <v>944.16</v>
      </c>
      <c r="R412" s="18">
        <v>3196.62</v>
      </c>
      <c r="S412" s="28">
        <v>0</v>
      </c>
      <c r="T412" s="28">
        <v>236.04</v>
      </c>
      <c r="U412" s="20">
        <f>SUM(P412:T412)</f>
        <v>4376.82</v>
      </c>
      <c r="V412" s="21"/>
      <c r="W412" s="26">
        <f>L412-U412</f>
        <v>14999.8</v>
      </c>
      <c r="Y412" s="19">
        <v>0</v>
      </c>
      <c r="Z412" s="18">
        <v>0</v>
      </c>
      <c r="AA412" s="18">
        <f>(E412+F412)/30*40</f>
        <v>10490.666666666666</v>
      </c>
      <c r="AB412" s="18">
        <f t="shared" si="18"/>
        <v>5245.333333333333</v>
      </c>
      <c r="AC412" s="18">
        <f>H412/30*40</f>
        <v>11082.666666666666</v>
      </c>
      <c r="AD412" s="22">
        <f t="shared" si="19"/>
        <v>5541.333333333333</v>
      </c>
    </row>
    <row r="413" spans="1:30" ht="12.75" x14ac:dyDescent="0.2">
      <c r="A413" s="42">
        <v>1996</v>
      </c>
      <c r="B413" s="18" t="s">
        <v>40</v>
      </c>
      <c r="C413" s="28" t="s">
        <v>69</v>
      </c>
      <c r="D413" s="22" t="s">
        <v>669</v>
      </c>
      <c r="E413" s="17">
        <v>15750</v>
      </c>
      <c r="F413" s="39">
        <v>0</v>
      </c>
      <c r="G413" s="39">
        <v>0</v>
      </c>
      <c r="H413" s="18">
        <v>6613</v>
      </c>
      <c r="I413" s="18">
        <v>0</v>
      </c>
      <c r="J413" s="28">
        <v>0</v>
      </c>
      <c r="K413" s="28">
        <v>5265.98</v>
      </c>
      <c r="L413" s="20">
        <f t="shared" si="20"/>
        <v>27628.98</v>
      </c>
      <c r="M413" s="43"/>
      <c r="N413" s="39">
        <v>0</v>
      </c>
      <c r="O413" s="43"/>
      <c r="P413" s="39">
        <v>0</v>
      </c>
      <c r="Q413" s="18">
        <v>1890</v>
      </c>
      <c r="R413" s="18">
        <v>5265.98</v>
      </c>
      <c r="S413" s="28">
        <v>0</v>
      </c>
      <c r="T413" s="28">
        <v>472.5</v>
      </c>
      <c r="U413" s="20">
        <f>SUM(P413:T413)</f>
        <v>7628.48</v>
      </c>
      <c r="V413" s="21"/>
      <c r="W413" s="26">
        <f>L413-U413</f>
        <v>20000.5</v>
      </c>
      <c r="Y413" s="19">
        <v>0</v>
      </c>
      <c r="Z413" s="18">
        <v>0</v>
      </c>
      <c r="AA413" s="18">
        <f>(E413+F413)/30*40</f>
        <v>21000</v>
      </c>
      <c r="AB413" s="18">
        <f t="shared" si="18"/>
        <v>10500</v>
      </c>
      <c r="AC413" s="18">
        <f>H413/30*40</f>
        <v>8817.3333333333339</v>
      </c>
      <c r="AD413" s="22">
        <f t="shared" si="19"/>
        <v>4408.666666666667</v>
      </c>
    </row>
    <row r="414" spans="1:30" ht="12.75" x14ac:dyDescent="0.2">
      <c r="A414" s="42">
        <v>1997</v>
      </c>
      <c r="B414" s="18" t="s">
        <v>57</v>
      </c>
      <c r="C414" s="28" t="s">
        <v>68</v>
      </c>
      <c r="D414" s="22" t="s">
        <v>669</v>
      </c>
      <c r="E414" s="17">
        <v>18366</v>
      </c>
      <c r="F414" s="39">
        <v>0</v>
      </c>
      <c r="G414" s="39">
        <v>0</v>
      </c>
      <c r="H414" s="18">
        <v>24389</v>
      </c>
      <c r="I414" s="18">
        <v>0</v>
      </c>
      <c r="J414" s="28">
        <v>0</v>
      </c>
      <c r="K414" s="28">
        <v>14393.51</v>
      </c>
      <c r="L414" s="20">
        <f t="shared" si="20"/>
        <v>57148.51</v>
      </c>
      <c r="M414" s="43"/>
      <c r="N414" s="39">
        <v>0</v>
      </c>
      <c r="O414" s="43"/>
      <c r="P414" s="39">
        <v>0</v>
      </c>
      <c r="Q414" s="18">
        <v>2203.92</v>
      </c>
      <c r="R414" s="18">
        <v>14393.51</v>
      </c>
      <c r="S414" s="28">
        <v>0</v>
      </c>
      <c r="T414" s="28">
        <v>550.98</v>
      </c>
      <c r="U414" s="20">
        <f>SUM(P414:T414)</f>
        <v>17148.41</v>
      </c>
      <c r="V414" s="21"/>
      <c r="W414" s="26">
        <f>L414-U414</f>
        <v>40000.100000000006</v>
      </c>
      <c r="Y414" s="19">
        <v>0</v>
      </c>
      <c r="Z414" s="18">
        <v>0</v>
      </c>
      <c r="AA414" s="18">
        <f>(E414+F414)/30*40</f>
        <v>24488</v>
      </c>
      <c r="AB414" s="18">
        <f t="shared" si="18"/>
        <v>12244</v>
      </c>
      <c r="AC414" s="18">
        <f>H414/30*40</f>
        <v>32518.666666666668</v>
      </c>
      <c r="AD414" s="22">
        <f t="shared" si="19"/>
        <v>16259.333333333334</v>
      </c>
    </row>
    <row r="415" spans="1:30" ht="12.75" x14ac:dyDescent="0.2">
      <c r="A415" s="42">
        <v>1998</v>
      </c>
      <c r="B415" s="18" t="s">
        <v>58</v>
      </c>
      <c r="C415" s="28" t="s">
        <v>69</v>
      </c>
      <c r="D415" s="22" t="s">
        <v>669</v>
      </c>
      <c r="E415" s="17">
        <v>15750</v>
      </c>
      <c r="F415" s="39">
        <v>0</v>
      </c>
      <c r="G415" s="39">
        <v>0</v>
      </c>
      <c r="H415" s="18">
        <v>16613</v>
      </c>
      <c r="I415" s="18">
        <v>0</v>
      </c>
      <c r="J415" s="28">
        <v>0</v>
      </c>
      <c r="K415" s="28">
        <v>9197.51</v>
      </c>
      <c r="L415" s="20">
        <f t="shared" si="20"/>
        <v>41560.51</v>
      </c>
      <c r="M415" s="43"/>
      <c r="N415" s="39">
        <v>0</v>
      </c>
      <c r="O415" s="43"/>
      <c r="P415" s="39">
        <v>0</v>
      </c>
      <c r="Q415" s="18">
        <v>1890</v>
      </c>
      <c r="R415" s="18">
        <v>9197.51</v>
      </c>
      <c r="S415" s="28">
        <v>0</v>
      </c>
      <c r="T415" s="28">
        <v>472.5</v>
      </c>
      <c r="U415" s="20">
        <f>SUM(P415:T415)</f>
        <v>11560.01</v>
      </c>
      <c r="V415" s="21"/>
      <c r="W415" s="26">
        <f>L415-U415</f>
        <v>30000.5</v>
      </c>
      <c r="Y415" s="19">
        <v>0</v>
      </c>
      <c r="Z415" s="18">
        <v>0</v>
      </c>
      <c r="AA415" s="18">
        <f>(E415+F415)/30*40</f>
        <v>21000</v>
      </c>
      <c r="AB415" s="18">
        <f t="shared" si="18"/>
        <v>10500</v>
      </c>
      <c r="AC415" s="18">
        <f>H415/30*40</f>
        <v>22150.666666666664</v>
      </c>
      <c r="AD415" s="22">
        <f t="shared" si="19"/>
        <v>11075.333333333332</v>
      </c>
    </row>
    <row r="416" spans="1:30" ht="12.75" x14ac:dyDescent="0.2">
      <c r="A416" s="42">
        <v>1999</v>
      </c>
      <c r="B416" s="18" t="s">
        <v>23</v>
      </c>
      <c r="C416" s="28" t="s">
        <v>69</v>
      </c>
      <c r="D416" s="22" t="s">
        <v>669</v>
      </c>
      <c r="E416" s="17">
        <v>15750</v>
      </c>
      <c r="F416" s="39">
        <v>0</v>
      </c>
      <c r="G416" s="39">
        <v>0</v>
      </c>
      <c r="H416" s="18">
        <v>22613</v>
      </c>
      <c r="I416" s="18">
        <v>0</v>
      </c>
      <c r="J416" s="28">
        <v>0</v>
      </c>
      <c r="K416" s="28">
        <v>12197.51</v>
      </c>
      <c r="L416" s="20">
        <f t="shared" si="20"/>
        <v>50560.51</v>
      </c>
      <c r="M416" s="43"/>
      <c r="N416" s="39">
        <v>0</v>
      </c>
      <c r="O416" s="43"/>
      <c r="P416" s="39">
        <v>0</v>
      </c>
      <c r="Q416" s="18">
        <v>1890</v>
      </c>
      <c r="R416" s="18">
        <v>12197.51</v>
      </c>
      <c r="S416" s="28">
        <v>0</v>
      </c>
      <c r="T416" s="28">
        <v>472.5</v>
      </c>
      <c r="U416" s="20">
        <f>SUM(P416:T416)</f>
        <v>14560.01</v>
      </c>
      <c r="V416" s="21"/>
      <c r="W416" s="26">
        <f>L416-U416</f>
        <v>36000.5</v>
      </c>
      <c r="Y416" s="19">
        <v>0</v>
      </c>
      <c r="Z416" s="18">
        <v>0</v>
      </c>
      <c r="AA416" s="18">
        <f>(E416+F416)/30*40</f>
        <v>21000</v>
      </c>
      <c r="AB416" s="18">
        <f t="shared" si="18"/>
        <v>10500</v>
      </c>
      <c r="AC416" s="18">
        <f>H416/30*40</f>
        <v>30150.666666666664</v>
      </c>
      <c r="AD416" s="22">
        <f t="shared" si="19"/>
        <v>15075.333333333332</v>
      </c>
    </row>
    <row r="417" spans="1:30" ht="12.75" x14ac:dyDescent="0.2">
      <c r="A417" s="42">
        <v>2000</v>
      </c>
      <c r="B417" s="18" t="s">
        <v>24</v>
      </c>
      <c r="C417" s="28" t="s">
        <v>68</v>
      </c>
      <c r="D417" s="22" t="s">
        <v>669</v>
      </c>
      <c r="E417" s="17">
        <v>18366</v>
      </c>
      <c r="F417" s="39">
        <v>0</v>
      </c>
      <c r="G417" s="39">
        <v>0</v>
      </c>
      <c r="H417" s="18">
        <v>26389</v>
      </c>
      <c r="I417" s="18">
        <v>0</v>
      </c>
      <c r="J417" s="28">
        <v>0</v>
      </c>
      <c r="K417" s="28">
        <v>15393.51</v>
      </c>
      <c r="L417" s="20">
        <f t="shared" si="20"/>
        <v>60148.51</v>
      </c>
      <c r="M417" s="43"/>
      <c r="N417" s="39">
        <v>0</v>
      </c>
      <c r="O417" s="43"/>
      <c r="P417" s="39">
        <v>0</v>
      </c>
      <c r="Q417" s="18">
        <v>2203.92</v>
      </c>
      <c r="R417" s="18">
        <v>15393.51</v>
      </c>
      <c r="S417" s="28">
        <v>0</v>
      </c>
      <c r="T417" s="28">
        <v>550.98</v>
      </c>
      <c r="U417" s="20">
        <f>SUM(P417:T417)</f>
        <v>18148.41</v>
      </c>
      <c r="V417" s="21"/>
      <c r="W417" s="26">
        <f>L417-U417</f>
        <v>42000.100000000006</v>
      </c>
      <c r="Y417" s="19">
        <v>0</v>
      </c>
      <c r="Z417" s="18">
        <v>0</v>
      </c>
      <c r="AA417" s="18">
        <f>(E417+F417)/30*40</f>
        <v>24488</v>
      </c>
      <c r="AB417" s="18">
        <f t="shared" si="18"/>
        <v>12244</v>
      </c>
      <c r="AC417" s="18">
        <f>H417/30*40</f>
        <v>35185.333333333336</v>
      </c>
      <c r="AD417" s="22">
        <f t="shared" si="19"/>
        <v>17592.666666666668</v>
      </c>
    </row>
    <row r="418" spans="1:30" ht="12.75" x14ac:dyDescent="0.2">
      <c r="A418" s="42">
        <v>2001</v>
      </c>
      <c r="B418" s="18" t="s">
        <v>447</v>
      </c>
      <c r="C418" s="28" t="s">
        <v>638</v>
      </c>
      <c r="D418" s="22" t="s">
        <v>669</v>
      </c>
      <c r="E418" s="17">
        <v>12213</v>
      </c>
      <c r="F418" s="39">
        <v>0</v>
      </c>
      <c r="G418" s="39">
        <v>0</v>
      </c>
      <c r="H418" s="18">
        <v>15619</v>
      </c>
      <c r="I418" s="18">
        <v>0</v>
      </c>
      <c r="J418" s="28">
        <v>0</v>
      </c>
      <c r="K418" s="28">
        <v>7228.19</v>
      </c>
      <c r="L418" s="20">
        <f t="shared" si="20"/>
        <v>35060.19</v>
      </c>
      <c r="M418" s="43"/>
      <c r="N418" s="39">
        <v>0</v>
      </c>
      <c r="O418" s="43"/>
      <c r="P418" s="39">
        <v>0</v>
      </c>
      <c r="Q418" s="18">
        <v>1465.56</v>
      </c>
      <c r="R418" s="18">
        <v>7228.19</v>
      </c>
      <c r="S418" s="28">
        <v>0</v>
      </c>
      <c r="T418" s="28">
        <v>366.4</v>
      </c>
      <c r="U418" s="20">
        <f>SUM(P418:T418)</f>
        <v>9060.15</v>
      </c>
      <c r="V418" s="21"/>
      <c r="W418" s="26">
        <f>L418-U418</f>
        <v>26000.04</v>
      </c>
      <c r="Y418" s="19">
        <v>0</v>
      </c>
      <c r="Z418" s="18">
        <v>0</v>
      </c>
      <c r="AA418" s="18">
        <f>(E418+F418)/30*40</f>
        <v>16284</v>
      </c>
      <c r="AB418" s="18">
        <f t="shared" si="18"/>
        <v>8142</v>
      </c>
      <c r="AC418" s="18">
        <f>H418/30*40</f>
        <v>20825.333333333332</v>
      </c>
      <c r="AD418" s="22">
        <f t="shared" si="19"/>
        <v>10412.666666666666</v>
      </c>
    </row>
    <row r="419" spans="1:30" ht="12.75" x14ac:dyDescent="0.2">
      <c r="A419" s="42">
        <v>2002</v>
      </c>
      <c r="B419" s="18" t="s">
        <v>448</v>
      </c>
      <c r="C419" s="28" t="s">
        <v>638</v>
      </c>
      <c r="D419" s="22" t="s">
        <v>669</v>
      </c>
      <c r="E419" s="17">
        <v>12213</v>
      </c>
      <c r="F419" s="39">
        <v>0</v>
      </c>
      <c r="G419" s="39">
        <v>0</v>
      </c>
      <c r="H419" s="18">
        <v>15619</v>
      </c>
      <c r="I419" s="18">
        <v>0</v>
      </c>
      <c r="J419" s="28">
        <v>0</v>
      </c>
      <c r="K419" s="28">
        <v>7228.19</v>
      </c>
      <c r="L419" s="20">
        <f t="shared" si="20"/>
        <v>35060.19</v>
      </c>
      <c r="M419" s="43"/>
      <c r="N419" s="39">
        <v>0</v>
      </c>
      <c r="O419" s="43"/>
      <c r="P419" s="39">
        <v>0</v>
      </c>
      <c r="Q419" s="18">
        <v>1465.56</v>
      </c>
      <c r="R419" s="18">
        <v>7228.19</v>
      </c>
      <c r="S419" s="28">
        <v>0</v>
      </c>
      <c r="T419" s="28">
        <v>366.4</v>
      </c>
      <c r="U419" s="20">
        <f>SUM(P419:T419)</f>
        <v>9060.15</v>
      </c>
      <c r="V419" s="21"/>
      <c r="W419" s="26">
        <f>L419-U419</f>
        <v>26000.04</v>
      </c>
      <c r="Y419" s="19">
        <v>0</v>
      </c>
      <c r="Z419" s="18">
        <v>0</v>
      </c>
      <c r="AA419" s="18">
        <f>(E419+F419)/30*40</f>
        <v>16284</v>
      </c>
      <c r="AB419" s="18">
        <f t="shared" si="18"/>
        <v>8142</v>
      </c>
      <c r="AC419" s="18">
        <f>H419/30*40</f>
        <v>20825.333333333332</v>
      </c>
      <c r="AD419" s="22">
        <f t="shared" si="19"/>
        <v>10412.666666666666</v>
      </c>
    </row>
    <row r="420" spans="1:30" ht="12.75" x14ac:dyDescent="0.2">
      <c r="A420" s="42">
        <v>2003</v>
      </c>
      <c r="B420" s="18" t="s">
        <v>449</v>
      </c>
      <c r="C420" s="28" t="s">
        <v>68</v>
      </c>
      <c r="D420" s="22" t="s">
        <v>669</v>
      </c>
      <c r="E420" s="17">
        <v>18366</v>
      </c>
      <c r="F420" s="39">
        <v>0</v>
      </c>
      <c r="G420" s="39">
        <v>0</v>
      </c>
      <c r="H420" s="18">
        <v>36634</v>
      </c>
      <c r="I420" s="18">
        <v>0</v>
      </c>
      <c r="J420" s="28">
        <v>0</v>
      </c>
      <c r="K420" s="28">
        <v>20607.489999999998</v>
      </c>
      <c r="L420" s="20">
        <f t="shared" si="20"/>
        <v>75607.489999999991</v>
      </c>
      <c r="M420" s="43"/>
      <c r="N420" s="39">
        <v>0</v>
      </c>
      <c r="O420" s="43"/>
      <c r="P420" s="39">
        <v>0</v>
      </c>
      <c r="Q420" s="18">
        <v>2203.92</v>
      </c>
      <c r="R420" s="18">
        <v>20607.489999999998</v>
      </c>
      <c r="S420" s="28">
        <v>0</v>
      </c>
      <c r="T420" s="28">
        <v>550.98</v>
      </c>
      <c r="U420" s="20">
        <f>SUM(P420:T420)</f>
        <v>23362.389999999996</v>
      </c>
      <c r="V420" s="21"/>
      <c r="W420" s="26">
        <f>L420-U420</f>
        <v>52245.099999999991</v>
      </c>
      <c r="Y420" s="19">
        <v>0</v>
      </c>
      <c r="Z420" s="18">
        <v>0</v>
      </c>
      <c r="AA420" s="18">
        <f>(E420+F420)/30*40</f>
        <v>24488</v>
      </c>
      <c r="AB420" s="18">
        <f t="shared" si="18"/>
        <v>12244</v>
      </c>
      <c r="AC420" s="18">
        <f>H420/30*40</f>
        <v>48845.333333333336</v>
      </c>
      <c r="AD420" s="22">
        <f t="shared" si="19"/>
        <v>24422.666666666668</v>
      </c>
    </row>
    <row r="421" spans="1:30" ht="12.75" x14ac:dyDescent="0.2">
      <c r="A421" s="42">
        <v>2004</v>
      </c>
      <c r="B421" s="18" t="s">
        <v>450</v>
      </c>
      <c r="C421" s="28" t="s">
        <v>69</v>
      </c>
      <c r="D421" s="22" t="s">
        <v>669</v>
      </c>
      <c r="E421" s="17">
        <v>15750</v>
      </c>
      <c r="F421" s="39">
        <v>0</v>
      </c>
      <c r="G421" s="39">
        <v>0</v>
      </c>
      <c r="H421" s="18">
        <v>9250</v>
      </c>
      <c r="I421" s="18">
        <v>0</v>
      </c>
      <c r="J421" s="28">
        <v>0</v>
      </c>
      <c r="K421" s="28">
        <v>6212.1</v>
      </c>
      <c r="L421" s="20">
        <f t="shared" si="20"/>
        <v>31212.1</v>
      </c>
      <c r="M421" s="43"/>
      <c r="N421" s="39">
        <v>0</v>
      </c>
      <c r="O421" s="43"/>
      <c r="P421" s="39">
        <v>0</v>
      </c>
      <c r="Q421" s="18">
        <v>1890</v>
      </c>
      <c r="R421" s="18">
        <v>6212.1</v>
      </c>
      <c r="S421" s="28">
        <v>0</v>
      </c>
      <c r="T421" s="28">
        <v>472.5</v>
      </c>
      <c r="U421" s="20">
        <f>SUM(P421:T421)</f>
        <v>8574.6</v>
      </c>
      <c r="V421" s="21"/>
      <c r="W421" s="26">
        <f>L421-U421</f>
        <v>22637.5</v>
      </c>
      <c r="Y421" s="19">
        <v>0</v>
      </c>
      <c r="Z421" s="18">
        <v>0</v>
      </c>
      <c r="AA421" s="18">
        <f>(E421+F421)/30*40</f>
        <v>21000</v>
      </c>
      <c r="AB421" s="18">
        <f t="shared" si="18"/>
        <v>10500</v>
      </c>
      <c r="AC421" s="18">
        <f>H421/30*40</f>
        <v>12333.333333333332</v>
      </c>
      <c r="AD421" s="22">
        <f t="shared" si="19"/>
        <v>6166.6666666666661</v>
      </c>
    </row>
    <row r="422" spans="1:30" ht="12.75" x14ac:dyDescent="0.2">
      <c r="A422" s="42">
        <v>2005</v>
      </c>
      <c r="B422" s="18" t="s">
        <v>21</v>
      </c>
      <c r="C422" s="28" t="s">
        <v>68</v>
      </c>
      <c r="D422" s="22" t="s">
        <v>669</v>
      </c>
      <c r="E422" s="17">
        <v>18366</v>
      </c>
      <c r="F422" s="39">
        <v>0</v>
      </c>
      <c r="G422" s="39">
        <v>0</v>
      </c>
      <c r="H422" s="18">
        <v>24934</v>
      </c>
      <c r="I422" s="18">
        <v>0</v>
      </c>
      <c r="J422" s="28">
        <v>0</v>
      </c>
      <c r="K422" s="28">
        <v>14666.01</v>
      </c>
      <c r="L422" s="20">
        <f t="shared" si="20"/>
        <v>57966.01</v>
      </c>
      <c r="M422" s="43"/>
      <c r="N422" s="39">
        <v>0</v>
      </c>
      <c r="O422" s="43"/>
      <c r="P422" s="39">
        <v>0</v>
      </c>
      <c r="Q422" s="18">
        <v>2203.92</v>
      </c>
      <c r="R422" s="18">
        <v>14666.01</v>
      </c>
      <c r="S422" s="28">
        <v>0</v>
      </c>
      <c r="T422" s="28">
        <v>550.98</v>
      </c>
      <c r="U422" s="20">
        <f>SUM(P422:T422)</f>
        <v>17420.91</v>
      </c>
      <c r="V422" s="21"/>
      <c r="W422" s="26">
        <f>L422-U422</f>
        <v>40545.100000000006</v>
      </c>
      <c r="Y422" s="19">
        <v>0</v>
      </c>
      <c r="Z422" s="18">
        <v>0</v>
      </c>
      <c r="AA422" s="18">
        <f>(E422+F422)/30*40</f>
        <v>24488</v>
      </c>
      <c r="AB422" s="18">
        <f t="shared" ref="AB422:AB485" si="21">AA422/2</f>
        <v>12244</v>
      </c>
      <c r="AC422" s="18">
        <f>H422/30*40</f>
        <v>33245.333333333336</v>
      </c>
      <c r="AD422" s="22">
        <f t="shared" ref="AD422:AD485" si="22">AC422/2</f>
        <v>16622.666666666668</v>
      </c>
    </row>
    <row r="423" spans="1:30" ht="12.75" x14ac:dyDescent="0.2">
      <c r="A423" s="42">
        <v>2006</v>
      </c>
      <c r="B423" s="18" t="s">
        <v>22</v>
      </c>
      <c r="C423" s="28" t="s">
        <v>68</v>
      </c>
      <c r="D423" s="22" t="s">
        <v>669</v>
      </c>
      <c r="E423" s="17">
        <v>18366</v>
      </c>
      <c r="F423" s="39">
        <v>0</v>
      </c>
      <c r="G423" s="39">
        <v>0</v>
      </c>
      <c r="H423" s="18">
        <v>24934</v>
      </c>
      <c r="I423" s="18">
        <v>0</v>
      </c>
      <c r="J423" s="28">
        <v>0</v>
      </c>
      <c r="K423" s="28">
        <v>14666.01</v>
      </c>
      <c r="L423" s="20">
        <f t="shared" si="20"/>
        <v>57966.01</v>
      </c>
      <c r="M423" s="43"/>
      <c r="N423" s="39">
        <v>0</v>
      </c>
      <c r="O423" s="43"/>
      <c r="P423" s="39">
        <v>0</v>
      </c>
      <c r="Q423" s="18">
        <v>2203.92</v>
      </c>
      <c r="R423" s="18">
        <v>14666.01</v>
      </c>
      <c r="S423" s="28">
        <v>0</v>
      </c>
      <c r="T423" s="28">
        <v>550.98</v>
      </c>
      <c r="U423" s="20">
        <f>SUM(P423:T423)</f>
        <v>17420.91</v>
      </c>
      <c r="V423" s="21"/>
      <c r="W423" s="26">
        <f>L423-U423</f>
        <v>40545.100000000006</v>
      </c>
      <c r="Y423" s="19">
        <v>0</v>
      </c>
      <c r="Z423" s="18">
        <v>0</v>
      </c>
      <c r="AA423" s="18">
        <f>(E423+F423)/30*40</f>
        <v>24488</v>
      </c>
      <c r="AB423" s="18">
        <f t="shared" si="21"/>
        <v>12244</v>
      </c>
      <c r="AC423" s="18">
        <f>H423/30*40</f>
        <v>33245.333333333336</v>
      </c>
      <c r="AD423" s="22">
        <f t="shared" si="22"/>
        <v>16622.666666666668</v>
      </c>
    </row>
    <row r="424" spans="1:30" ht="12.75" x14ac:dyDescent="0.2">
      <c r="A424" s="42">
        <v>2007</v>
      </c>
      <c r="B424" s="18" t="s">
        <v>54</v>
      </c>
      <c r="C424" s="28" t="s">
        <v>68</v>
      </c>
      <c r="D424" s="22" t="s">
        <v>669</v>
      </c>
      <c r="E424" s="17">
        <v>18366</v>
      </c>
      <c r="F424" s="39">
        <v>0</v>
      </c>
      <c r="G424" s="39">
        <v>0</v>
      </c>
      <c r="H424" s="18">
        <v>31634</v>
      </c>
      <c r="I424" s="18">
        <v>0</v>
      </c>
      <c r="J424" s="28">
        <v>0</v>
      </c>
      <c r="K424" s="28">
        <v>18016.010000000002</v>
      </c>
      <c r="L424" s="20">
        <f t="shared" si="20"/>
        <v>68016.010000000009</v>
      </c>
      <c r="M424" s="43"/>
      <c r="N424" s="39">
        <v>0</v>
      </c>
      <c r="O424" s="43"/>
      <c r="P424" s="39">
        <v>0</v>
      </c>
      <c r="Q424" s="18">
        <v>2203.92</v>
      </c>
      <c r="R424" s="18">
        <v>18016.010000000002</v>
      </c>
      <c r="S424" s="28">
        <v>0</v>
      </c>
      <c r="T424" s="28">
        <v>550.98</v>
      </c>
      <c r="U424" s="20">
        <f>SUM(P424:T424)</f>
        <v>20770.91</v>
      </c>
      <c r="V424" s="21"/>
      <c r="W424" s="26">
        <f>L424-U424</f>
        <v>47245.100000000006</v>
      </c>
      <c r="Y424" s="19">
        <v>0</v>
      </c>
      <c r="Z424" s="18">
        <v>0</v>
      </c>
      <c r="AA424" s="18">
        <f>(E424+F424)/30*40</f>
        <v>24488</v>
      </c>
      <c r="AB424" s="18">
        <f t="shared" si="21"/>
        <v>12244</v>
      </c>
      <c r="AC424" s="18">
        <f>H424/30*40</f>
        <v>42178.666666666672</v>
      </c>
      <c r="AD424" s="22">
        <f t="shared" si="22"/>
        <v>21089.333333333336</v>
      </c>
    </row>
    <row r="425" spans="1:30" ht="12.75" x14ac:dyDescent="0.2">
      <c r="A425" s="42">
        <v>2008</v>
      </c>
      <c r="B425" s="18" t="s">
        <v>451</v>
      </c>
      <c r="C425" s="28" t="s">
        <v>638</v>
      </c>
      <c r="D425" s="22" t="s">
        <v>669</v>
      </c>
      <c r="E425" s="17">
        <v>12213</v>
      </c>
      <c r="F425" s="39">
        <v>0</v>
      </c>
      <c r="G425" s="39">
        <v>0</v>
      </c>
      <c r="H425" s="18">
        <v>22787</v>
      </c>
      <c r="I425" s="18">
        <v>0</v>
      </c>
      <c r="J425" s="28">
        <v>0</v>
      </c>
      <c r="K425" s="28">
        <v>10516.01</v>
      </c>
      <c r="L425" s="20">
        <f t="shared" si="20"/>
        <v>45516.01</v>
      </c>
      <c r="M425" s="43"/>
      <c r="N425" s="39">
        <v>0</v>
      </c>
      <c r="O425" s="43"/>
      <c r="P425" s="39">
        <v>0</v>
      </c>
      <c r="Q425" s="18">
        <v>1465.56</v>
      </c>
      <c r="R425" s="18">
        <v>10516.01</v>
      </c>
      <c r="S425" s="28">
        <v>0</v>
      </c>
      <c r="T425" s="28">
        <v>366.4</v>
      </c>
      <c r="U425" s="20">
        <f>SUM(P425:T425)</f>
        <v>12347.97</v>
      </c>
      <c r="V425" s="21"/>
      <c r="W425" s="26">
        <f>L425-U425</f>
        <v>33168.04</v>
      </c>
      <c r="Y425" s="19">
        <v>0</v>
      </c>
      <c r="Z425" s="18">
        <v>0</v>
      </c>
      <c r="AA425" s="18">
        <f>(E425+F425)/30*40</f>
        <v>16284</v>
      </c>
      <c r="AB425" s="18">
        <f t="shared" si="21"/>
        <v>8142</v>
      </c>
      <c r="AC425" s="18">
        <f>H425/30*40</f>
        <v>30382.666666666668</v>
      </c>
      <c r="AD425" s="22">
        <f t="shared" si="22"/>
        <v>15191.333333333334</v>
      </c>
    </row>
    <row r="426" spans="1:30" ht="12.75" x14ac:dyDescent="0.2">
      <c r="A426" s="42">
        <v>2009</v>
      </c>
      <c r="B426" s="18" t="s">
        <v>32</v>
      </c>
      <c r="C426" s="28" t="s">
        <v>68</v>
      </c>
      <c r="D426" s="22" t="s">
        <v>669</v>
      </c>
      <c r="E426" s="17">
        <v>18366</v>
      </c>
      <c r="F426" s="39">
        <v>0</v>
      </c>
      <c r="G426" s="39">
        <v>0</v>
      </c>
      <c r="H426" s="18">
        <v>24389</v>
      </c>
      <c r="I426" s="18">
        <v>0</v>
      </c>
      <c r="J426" s="28">
        <v>0</v>
      </c>
      <c r="K426" s="28">
        <v>14393.51</v>
      </c>
      <c r="L426" s="20">
        <f t="shared" si="20"/>
        <v>57148.51</v>
      </c>
      <c r="M426" s="43"/>
      <c r="N426" s="39">
        <v>0</v>
      </c>
      <c r="O426" s="43"/>
      <c r="P426" s="39">
        <v>0</v>
      </c>
      <c r="Q426" s="18">
        <v>2203.92</v>
      </c>
      <c r="R426" s="18">
        <v>14393.51</v>
      </c>
      <c r="S426" s="28">
        <v>0</v>
      </c>
      <c r="T426" s="28">
        <v>550.98</v>
      </c>
      <c r="U426" s="20">
        <f>SUM(P426:T426)</f>
        <v>17148.41</v>
      </c>
      <c r="V426" s="21"/>
      <c r="W426" s="26">
        <f>L426-U426</f>
        <v>40000.100000000006</v>
      </c>
      <c r="Y426" s="19">
        <v>0</v>
      </c>
      <c r="Z426" s="18">
        <v>0</v>
      </c>
      <c r="AA426" s="18">
        <f>(E426+F426)/30*40</f>
        <v>24488</v>
      </c>
      <c r="AB426" s="18">
        <f t="shared" si="21"/>
        <v>12244</v>
      </c>
      <c r="AC426" s="18">
        <f>H426/30*40</f>
        <v>32518.666666666668</v>
      </c>
      <c r="AD426" s="22">
        <f t="shared" si="22"/>
        <v>16259.333333333334</v>
      </c>
    </row>
    <row r="427" spans="1:30" ht="12.75" x14ac:dyDescent="0.2">
      <c r="A427" s="42">
        <v>2010</v>
      </c>
      <c r="B427" s="18" t="s">
        <v>452</v>
      </c>
      <c r="C427" s="28" t="s">
        <v>638</v>
      </c>
      <c r="D427" s="22" t="s">
        <v>669</v>
      </c>
      <c r="E427" s="17">
        <v>12213</v>
      </c>
      <c r="F427" s="39">
        <v>0</v>
      </c>
      <c r="G427" s="39">
        <v>0</v>
      </c>
      <c r="H427" s="18">
        <v>14619</v>
      </c>
      <c r="I427" s="18">
        <v>0</v>
      </c>
      <c r="J427" s="28">
        <v>0</v>
      </c>
      <c r="K427" s="28">
        <v>6869.4</v>
      </c>
      <c r="L427" s="20">
        <f t="shared" si="20"/>
        <v>33701.4</v>
      </c>
      <c r="M427" s="43"/>
      <c r="N427" s="39">
        <v>0</v>
      </c>
      <c r="O427" s="43"/>
      <c r="P427" s="39">
        <v>0</v>
      </c>
      <c r="Q427" s="18">
        <v>1465.56</v>
      </c>
      <c r="R427" s="18">
        <v>6869.4</v>
      </c>
      <c r="S427" s="28">
        <v>0</v>
      </c>
      <c r="T427" s="28">
        <v>366.4</v>
      </c>
      <c r="U427" s="20">
        <f>SUM(P427:T427)</f>
        <v>8701.3599999999988</v>
      </c>
      <c r="V427" s="21"/>
      <c r="W427" s="26">
        <f>L427-U427</f>
        <v>25000.04</v>
      </c>
      <c r="Y427" s="19">
        <v>0</v>
      </c>
      <c r="Z427" s="18">
        <v>0</v>
      </c>
      <c r="AA427" s="18">
        <f>(E427+F427)/30*40</f>
        <v>16284</v>
      </c>
      <c r="AB427" s="18">
        <f t="shared" si="21"/>
        <v>8142</v>
      </c>
      <c r="AC427" s="18">
        <f>H427/30*40</f>
        <v>19492</v>
      </c>
      <c r="AD427" s="22">
        <f t="shared" si="22"/>
        <v>9746</v>
      </c>
    </row>
    <row r="428" spans="1:30" ht="12.75" x14ac:dyDescent="0.2">
      <c r="A428" s="42">
        <v>2011</v>
      </c>
      <c r="B428" s="18" t="s">
        <v>453</v>
      </c>
      <c r="C428" s="28" t="s">
        <v>636</v>
      </c>
      <c r="D428" s="22" t="s">
        <v>669</v>
      </c>
      <c r="E428" s="17">
        <v>5991</v>
      </c>
      <c r="F428" s="39">
        <v>0</v>
      </c>
      <c r="G428" s="39">
        <v>0</v>
      </c>
      <c r="H428" s="18">
        <v>14908</v>
      </c>
      <c r="I428" s="18">
        <v>0</v>
      </c>
      <c r="J428" s="28">
        <v>0</v>
      </c>
      <c r="K428" s="28">
        <v>4740.72</v>
      </c>
      <c r="L428" s="20">
        <f t="shared" si="20"/>
        <v>25639.72</v>
      </c>
      <c r="M428" s="43"/>
      <c r="N428" s="39">
        <v>0</v>
      </c>
      <c r="O428" s="43"/>
      <c r="P428" s="39">
        <v>0</v>
      </c>
      <c r="Q428" s="18">
        <v>718.92</v>
      </c>
      <c r="R428" s="18">
        <v>4740.72</v>
      </c>
      <c r="S428" s="28">
        <v>0</v>
      </c>
      <c r="T428" s="28">
        <v>179.74</v>
      </c>
      <c r="U428" s="20">
        <f>SUM(P428:T428)</f>
        <v>5639.38</v>
      </c>
      <c r="V428" s="21"/>
      <c r="W428" s="26">
        <f>L428-U428</f>
        <v>20000.34</v>
      </c>
      <c r="Y428" s="19">
        <v>0</v>
      </c>
      <c r="Z428" s="18">
        <v>0</v>
      </c>
      <c r="AA428" s="18">
        <f>(E428+F428)/30*40</f>
        <v>7988</v>
      </c>
      <c r="AB428" s="18">
        <f t="shared" si="21"/>
        <v>3994</v>
      </c>
      <c r="AC428" s="18">
        <f>H428/30*40</f>
        <v>19877.333333333332</v>
      </c>
      <c r="AD428" s="22">
        <f t="shared" si="22"/>
        <v>9938.6666666666661</v>
      </c>
    </row>
    <row r="429" spans="1:30" ht="12.75" x14ac:dyDescent="0.2">
      <c r="A429" s="42">
        <v>2012</v>
      </c>
      <c r="B429" s="18" t="s">
        <v>454</v>
      </c>
      <c r="C429" s="28" t="s">
        <v>636</v>
      </c>
      <c r="D429" s="22" t="s">
        <v>669</v>
      </c>
      <c r="E429" s="17">
        <v>5991</v>
      </c>
      <c r="F429" s="39">
        <v>0</v>
      </c>
      <c r="G429" s="39">
        <v>0</v>
      </c>
      <c r="H429" s="18">
        <v>6009</v>
      </c>
      <c r="I429" s="18">
        <v>0</v>
      </c>
      <c r="J429" s="28">
        <v>0</v>
      </c>
      <c r="K429" s="28">
        <v>1872.03</v>
      </c>
      <c r="L429" s="20">
        <f t="shared" si="20"/>
        <v>13872.03</v>
      </c>
      <c r="M429" s="43"/>
      <c r="N429" s="39">
        <v>0</v>
      </c>
      <c r="O429" s="43"/>
      <c r="P429" s="39">
        <v>0</v>
      </c>
      <c r="Q429" s="18">
        <v>718.92</v>
      </c>
      <c r="R429" s="18">
        <v>1872.03</v>
      </c>
      <c r="S429" s="28">
        <v>0</v>
      </c>
      <c r="T429" s="28">
        <v>179.74</v>
      </c>
      <c r="U429" s="20">
        <f>SUM(P429:T429)</f>
        <v>2770.6899999999996</v>
      </c>
      <c r="V429" s="21"/>
      <c r="W429" s="26">
        <f>L429-U429</f>
        <v>11101.34</v>
      </c>
      <c r="Y429" s="19">
        <v>0</v>
      </c>
      <c r="Z429" s="18">
        <v>0</v>
      </c>
      <c r="AA429" s="18">
        <f>(E429+F429)/30*40</f>
        <v>7988</v>
      </c>
      <c r="AB429" s="18">
        <f t="shared" si="21"/>
        <v>3994</v>
      </c>
      <c r="AC429" s="18">
        <f>H429/30*40</f>
        <v>8012</v>
      </c>
      <c r="AD429" s="22">
        <f t="shared" si="22"/>
        <v>4006</v>
      </c>
    </row>
    <row r="430" spans="1:30" ht="12.75" x14ac:dyDescent="0.2">
      <c r="A430" s="42">
        <v>2013</v>
      </c>
      <c r="B430" s="18" t="s">
        <v>455</v>
      </c>
      <c r="C430" s="28" t="s">
        <v>636</v>
      </c>
      <c r="D430" s="22" t="s">
        <v>669</v>
      </c>
      <c r="E430" s="17">
        <v>5991</v>
      </c>
      <c r="F430" s="39">
        <v>0</v>
      </c>
      <c r="G430" s="39">
        <v>0</v>
      </c>
      <c r="H430" s="18">
        <v>908</v>
      </c>
      <c r="I430" s="18">
        <v>0</v>
      </c>
      <c r="J430" s="28">
        <v>0</v>
      </c>
      <c r="K430" s="28">
        <v>631.15000000000009</v>
      </c>
      <c r="L430" s="20">
        <f t="shared" si="20"/>
        <v>7530.15</v>
      </c>
      <c r="M430" s="43"/>
      <c r="N430" s="39">
        <v>0</v>
      </c>
      <c r="O430" s="43"/>
      <c r="P430" s="39">
        <v>0</v>
      </c>
      <c r="Q430" s="18">
        <v>718.92</v>
      </c>
      <c r="R430" s="18">
        <v>631.15000000000009</v>
      </c>
      <c r="S430" s="28">
        <v>0</v>
      </c>
      <c r="T430" s="28">
        <v>179.74</v>
      </c>
      <c r="U430" s="20">
        <f>SUM(P430:T430)</f>
        <v>1529.8100000000002</v>
      </c>
      <c r="V430" s="21"/>
      <c r="W430" s="26">
        <f>L430-U430</f>
        <v>6000.3399999999992</v>
      </c>
      <c r="Y430" s="19">
        <v>0</v>
      </c>
      <c r="Z430" s="18">
        <v>0</v>
      </c>
      <c r="AA430" s="18">
        <f>(E430+F430)/30*40</f>
        <v>7988</v>
      </c>
      <c r="AB430" s="18">
        <f t="shared" si="21"/>
        <v>3994</v>
      </c>
      <c r="AC430" s="18">
        <f>H430/30*40</f>
        <v>1210.6666666666665</v>
      </c>
      <c r="AD430" s="22">
        <f t="shared" si="22"/>
        <v>605.33333333333326</v>
      </c>
    </row>
    <row r="431" spans="1:30" ht="12.75" x14ac:dyDescent="0.2">
      <c r="A431" s="42">
        <v>2014</v>
      </c>
      <c r="B431" s="18" t="s">
        <v>456</v>
      </c>
      <c r="C431" s="28" t="s">
        <v>657</v>
      </c>
      <c r="D431" s="22" t="s">
        <v>669</v>
      </c>
      <c r="E431" s="17">
        <v>7868</v>
      </c>
      <c r="F431" s="39">
        <v>0</v>
      </c>
      <c r="G431" s="39">
        <v>0</v>
      </c>
      <c r="H431" s="18">
        <v>1312</v>
      </c>
      <c r="I431" s="18">
        <v>0</v>
      </c>
      <c r="J431" s="28">
        <v>0</v>
      </c>
      <c r="K431" s="28">
        <v>1064.49</v>
      </c>
      <c r="L431" s="20">
        <f t="shared" si="20"/>
        <v>10244.49</v>
      </c>
      <c r="M431" s="43"/>
      <c r="N431" s="39">
        <v>0</v>
      </c>
      <c r="O431" s="43"/>
      <c r="P431" s="39">
        <v>0</v>
      </c>
      <c r="Q431" s="18">
        <v>944.16</v>
      </c>
      <c r="R431" s="18">
        <v>1064.49</v>
      </c>
      <c r="S431" s="28">
        <v>0</v>
      </c>
      <c r="T431" s="28">
        <v>236.04</v>
      </c>
      <c r="U431" s="20">
        <f>SUM(P431:T431)</f>
        <v>2244.69</v>
      </c>
      <c r="V431" s="21"/>
      <c r="W431" s="26">
        <f>L431-U431</f>
        <v>7999.7999999999993</v>
      </c>
      <c r="Y431" s="19">
        <v>0</v>
      </c>
      <c r="Z431" s="18">
        <v>0</v>
      </c>
      <c r="AA431" s="18">
        <f>(E431+F431)/30*40</f>
        <v>10490.666666666666</v>
      </c>
      <c r="AB431" s="18">
        <f t="shared" si="21"/>
        <v>5245.333333333333</v>
      </c>
      <c r="AC431" s="18">
        <f>H431/30*40</f>
        <v>1749.3333333333335</v>
      </c>
      <c r="AD431" s="22">
        <f t="shared" si="22"/>
        <v>874.66666666666674</v>
      </c>
    </row>
    <row r="432" spans="1:30" ht="12.75" x14ac:dyDescent="0.2">
      <c r="A432" s="42">
        <v>2015</v>
      </c>
      <c r="B432" s="18" t="s">
        <v>55</v>
      </c>
      <c r="C432" s="28" t="s">
        <v>68</v>
      </c>
      <c r="D432" s="22" t="s">
        <v>669</v>
      </c>
      <c r="E432" s="17">
        <v>18366</v>
      </c>
      <c r="F432" s="39">
        <v>0</v>
      </c>
      <c r="G432" s="39">
        <v>0</v>
      </c>
      <c r="H432" s="18">
        <v>24389</v>
      </c>
      <c r="I432" s="18">
        <v>0</v>
      </c>
      <c r="J432" s="28">
        <v>0</v>
      </c>
      <c r="K432" s="28">
        <v>14393.51</v>
      </c>
      <c r="L432" s="20">
        <f t="shared" si="20"/>
        <v>57148.51</v>
      </c>
      <c r="M432" s="43"/>
      <c r="N432" s="39">
        <v>0</v>
      </c>
      <c r="O432" s="43"/>
      <c r="P432" s="39">
        <v>0</v>
      </c>
      <c r="Q432" s="18">
        <v>2203.92</v>
      </c>
      <c r="R432" s="18">
        <v>14393.51</v>
      </c>
      <c r="S432" s="28">
        <v>0</v>
      </c>
      <c r="T432" s="28">
        <v>550.98</v>
      </c>
      <c r="U432" s="20">
        <f>SUM(P432:T432)</f>
        <v>17148.41</v>
      </c>
      <c r="V432" s="21"/>
      <c r="W432" s="26">
        <f>L432-U432</f>
        <v>40000.100000000006</v>
      </c>
      <c r="Y432" s="19">
        <v>0</v>
      </c>
      <c r="Z432" s="18">
        <v>0</v>
      </c>
      <c r="AA432" s="18">
        <f>(E432+F432)/30*40</f>
        <v>24488</v>
      </c>
      <c r="AB432" s="18">
        <f t="shared" si="21"/>
        <v>12244</v>
      </c>
      <c r="AC432" s="18">
        <f>H432/30*40</f>
        <v>32518.666666666668</v>
      </c>
      <c r="AD432" s="22">
        <f t="shared" si="22"/>
        <v>16259.333333333334</v>
      </c>
    </row>
    <row r="433" spans="1:30" ht="12.75" x14ac:dyDescent="0.2">
      <c r="A433" s="42">
        <v>2017</v>
      </c>
      <c r="B433" s="18" t="s">
        <v>457</v>
      </c>
      <c r="C433" s="28" t="s">
        <v>638</v>
      </c>
      <c r="D433" s="22" t="s">
        <v>669</v>
      </c>
      <c r="E433" s="17">
        <v>12213</v>
      </c>
      <c r="F433" s="39">
        <v>0</v>
      </c>
      <c r="G433" s="39">
        <v>0</v>
      </c>
      <c r="H433" s="18">
        <v>14619</v>
      </c>
      <c r="I433" s="18">
        <v>0</v>
      </c>
      <c r="J433" s="28">
        <v>0</v>
      </c>
      <c r="K433" s="28">
        <v>6869.4</v>
      </c>
      <c r="L433" s="20">
        <f t="shared" si="20"/>
        <v>33701.4</v>
      </c>
      <c r="M433" s="43"/>
      <c r="N433" s="39">
        <v>0</v>
      </c>
      <c r="O433" s="43"/>
      <c r="P433" s="39">
        <v>0</v>
      </c>
      <c r="Q433" s="18">
        <v>1465.56</v>
      </c>
      <c r="R433" s="18">
        <v>6869.4</v>
      </c>
      <c r="S433" s="28">
        <v>0</v>
      </c>
      <c r="T433" s="28">
        <v>366.4</v>
      </c>
      <c r="U433" s="20">
        <f>SUM(P433:T433)</f>
        <v>8701.3599999999988</v>
      </c>
      <c r="V433" s="21"/>
      <c r="W433" s="26">
        <f>L433-U433</f>
        <v>25000.04</v>
      </c>
      <c r="Y433" s="19">
        <v>0</v>
      </c>
      <c r="Z433" s="18">
        <v>0</v>
      </c>
      <c r="AA433" s="18">
        <f>(E433+F433)/30*40</f>
        <v>16284</v>
      </c>
      <c r="AB433" s="18">
        <f t="shared" si="21"/>
        <v>8142</v>
      </c>
      <c r="AC433" s="18">
        <f>H433/30*40</f>
        <v>19492</v>
      </c>
      <c r="AD433" s="22">
        <f t="shared" si="22"/>
        <v>9746</v>
      </c>
    </row>
    <row r="434" spans="1:30" ht="12.75" x14ac:dyDescent="0.2">
      <c r="A434" s="42">
        <v>2019</v>
      </c>
      <c r="B434" s="18" t="s">
        <v>458</v>
      </c>
      <c r="C434" s="28" t="s">
        <v>638</v>
      </c>
      <c r="D434" s="22" t="s">
        <v>669</v>
      </c>
      <c r="E434" s="17">
        <v>12213</v>
      </c>
      <c r="F434" s="39">
        <v>0</v>
      </c>
      <c r="G434" s="39">
        <v>0</v>
      </c>
      <c r="H434" s="18">
        <v>12787</v>
      </c>
      <c r="I434" s="18">
        <v>0</v>
      </c>
      <c r="J434" s="28">
        <v>0</v>
      </c>
      <c r="K434" s="28">
        <v>6212.0999999999995</v>
      </c>
      <c r="L434" s="20">
        <f t="shared" si="20"/>
        <v>31212.1</v>
      </c>
      <c r="M434" s="43"/>
      <c r="N434" s="39">
        <v>0</v>
      </c>
      <c r="O434" s="43"/>
      <c r="P434" s="39">
        <v>0</v>
      </c>
      <c r="Q434" s="18">
        <v>1465.56</v>
      </c>
      <c r="R434" s="18">
        <v>6212.0999999999995</v>
      </c>
      <c r="S434" s="28">
        <v>0</v>
      </c>
      <c r="T434" s="28">
        <v>366.4</v>
      </c>
      <c r="U434" s="20">
        <f>SUM(P434:T434)</f>
        <v>8044.0599999999995</v>
      </c>
      <c r="V434" s="21"/>
      <c r="W434" s="26">
        <f>L434-U434</f>
        <v>23168.04</v>
      </c>
      <c r="Y434" s="19">
        <v>0</v>
      </c>
      <c r="Z434" s="18">
        <v>0</v>
      </c>
      <c r="AA434" s="18">
        <f>(E434+F434)/30*40</f>
        <v>16284</v>
      </c>
      <c r="AB434" s="18">
        <f t="shared" si="21"/>
        <v>8142</v>
      </c>
      <c r="AC434" s="18">
        <f>H434/30*40</f>
        <v>17049.333333333336</v>
      </c>
      <c r="AD434" s="22">
        <f t="shared" si="22"/>
        <v>8524.6666666666679</v>
      </c>
    </row>
    <row r="435" spans="1:30" ht="12.75" x14ac:dyDescent="0.2">
      <c r="A435" s="42">
        <v>2020</v>
      </c>
      <c r="B435" s="18" t="s">
        <v>459</v>
      </c>
      <c r="C435" s="28" t="s">
        <v>638</v>
      </c>
      <c r="D435" s="22" t="s">
        <v>669</v>
      </c>
      <c r="E435" s="17">
        <v>12213</v>
      </c>
      <c r="F435" s="39">
        <v>0</v>
      </c>
      <c r="G435" s="39">
        <v>0</v>
      </c>
      <c r="H435" s="18">
        <v>7787</v>
      </c>
      <c r="I435" s="18">
        <v>0</v>
      </c>
      <c r="J435" s="28">
        <v>0</v>
      </c>
      <c r="K435" s="28">
        <v>4418.17</v>
      </c>
      <c r="L435" s="20">
        <f t="shared" si="20"/>
        <v>24418.17</v>
      </c>
      <c r="M435" s="43"/>
      <c r="N435" s="39">
        <v>0</v>
      </c>
      <c r="O435" s="43"/>
      <c r="P435" s="39">
        <v>0</v>
      </c>
      <c r="Q435" s="18">
        <v>977.04</v>
      </c>
      <c r="R435" s="18">
        <v>4418.17</v>
      </c>
      <c r="S435" s="28">
        <v>0</v>
      </c>
      <c r="T435" s="28">
        <v>366.4</v>
      </c>
      <c r="U435" s="20">
        <f>SUM(P435:T435)</f>
        <v>5761.61</v>
      </c>
      <c r="V435" s="21"/>
      <c r="W435" s="26">
        <f>L435-U435</f>
        <v>18656.559999999998</v>
      </c>
      <c r="Y435" s="19">
        <v>0</v>
      </c>
      <c r="Z435" s="18">
        <v>0</v>
      </c>
      <c r="AA435" s="18">
        <f>(E435+F435)/30*40</f>
        <v>16284</v>
      </c>
      <c r="AB435" s="18">
        <f t="shared" si="21"/>
        <v>8142</v>
      </c>
      <c r="AC435" s="18">
        <f>H435/30*40</f>
        <v>10382.666666666666</v>
      </c>
      <c r="AD435" s="22">
        <f t="shared" si="22"/>
        <v>5191.333333333333</v>
      </c>
    </row>
    <row r="436" spans="1:30" ht="12.75" x14ac:dyDescent="0.2">
      <c r="A436" s="42">
        <v>2021</v>
      </c>
      <c r="B436" s="18" t="s">
        <v>460</v>
      </c>
      <c r="C436" s="28" t="s">
        <v>657</v>
      </c>
      <c r="D436" s="22" t="s">
        <v>669</v>
      </c>
      <c r="E436" s="17">
        <v>7868</v>
      </c>
      <c r="F436" s="39">
        <v>0</v>
      </c>
      <c r="G436" s="39">
        <v>0</v>
      </c>
      <c r="H436" s="18">
        <v>13312</v>
      </c>
      <c r="I436" s="18">
        <v>0</v>
      </c>
      <c r="J436" s="28">
        <v>0</v>
      </c>
      <c r="K436" s="28">
        <v>4841.5400000000009</v>
      </c>
      <c r="L436" s="20">
        <f t="shared" si="20"/>
        <v>26021.54</v>
      </c>
      <c r="M436" s="43"/>
      <c r="N436" s="39">
        <v>0</v>
      </c>
      <c r="O436" s="43"/>
      <c r="P436" s="39">
        <v>0</v>
      </c>
      <c r="Q436" s="18">
        <v>629.44000000000005</v>
      </c>
      <c r="R436" s="18">
        <v>4841.5400000000009</v>
      </c>
      <c r="S436" s="28">
        <v>0</v>
      </c>
      <c r="T436" s="28">
        <v>236.04</v>
      </c>
      <c r="U436" s="20">
        <f>SUM(P436:T436)</f>
        <v>5707.0200000000013</v>
      </c>
      <c r="V436" s="21"/>
      <c r="W436" s="26">
        <f>L436-U436</f>
        <v>20314.52</v>
      </c>
      <c r="Y436" s="19">
        <v>0</v>
      </c>
      <c r="Z436" s="18">
        <v>0</v>
      </c>
      <c r="AA436" s="18">
        <f>(E436+F436)/30*40</f>
        <v>10490.666666666666</v>
      </c>
      <c r="AB436" s="18">
        <f t="shared" si="21"/>
        <v>5245.333333333333</v>
      </c>
      <c r="AC436" s="18">
        <f>H436/30*40</f>
        <v>17749.333333333336</v>
      </c>
      <c r="AD436" s="22">
        <f t="shared" si="22"/>
        <v>8874.6666666666679</v>
      </c>
    </row>
    <row r="437" spans="1:30" ht="12.75" x14ac:dyDescent="0.2">
      <c r="A437" s="42">
        <v>2022</v>
      </c>
      <c r="B437" s="18" t="s">
        <v>461</v>
      </c>
      <c r="C437" s="28" t="s">
        <v>657</v>
      </c>
      <c r="D437" s="22" t="s">
        <v>669</v>
      </c>
      <c r="E437" s="17">
        <v>7868</v>
      </c>
      <c r="F437" s="39">
        <v>0</v>
      </c>
      <c r="G437" s="39">
        <v>0</v>
      </c>
      <c r="H437" s="18">
        <v>9312</v>
      </c>
      <c r="I437" s="18">
        <v>0</v>
      </c>
      <c r="J437" s="28">
        <v>0</v>
      </c>
      <c r="K437" s="28">
        <v>3513.5</v>
      </c>
      <c r="L437" s="20">
        <f t="shared" si="20"/>
        <v>20693.5</v>
      </c>
      <c r="M437" s="43"/>
      <c r="N437" s="39">
        <v>0</v>
      </c>
      <c r="O437" s="43"/>
      <c r="P437" s="39">
        <v>0</v>
      </c>
      <c r="Q437" s="18">
        <v>944.16</v>
      </c>
      <c r="R437" s="18">
        <v>3513.5</v>
      </c>
      <c r="S437" s="28">
        <v>0</v>
      </c>
      <c r="T437" s="28">
        <v>236.04</v>
      </c>
      <c r="U437" s="20">
        <f>SUM(P437:T437)</f>
        <v>4693.7</v>
      </c>
      <c r="V437" s="21"/>
      <c r="W437" s="26">
        <f>L437-U437</f>
        <v>15999.8</v>
      </c>
      <c r="Y437" s="19">
        <v>0</v>
      </c>
      <c r="Z437" s="18">
        <v>0</v>
      </c>
      <c r="AA437" s="18">
        <f>(E437+F437)/30*40</f>
        <v>10490.666666666666</v>
      </c>
      <c r="AB437" s="18">
        <f t="shared" si="21"/>
        <v>5245.333333333333</v>
      </c>
      <c r="AC437" s="18">
        <f>H437/30*40</f>
        <v>12416</v>
      </c>
      <c r="AD437" s="22">
        <f t="shared" si="22"/>
        <v>6208</v>
      </c>
    </row>
    <row r="438" spans="1:30" ht="12.75" x14ac:dyDescent="0.2">
      <c r="A438" s="42">
        <v>2023</v>
      </c>
      <c r="B438" s="18" t="s">
        <v>462</v>
      </c>
      <c r="C438" s="28" t="s">
        <v>657</v>
      </c>
      <c r="D438" s="22" t="s">
        <v>669</v>
      </c>
      <c r="E438" s="17">
        <v>7868</v>
      </c>
      <c r="F438" s="39">
        <v>0</v>
      </c>
      <c r="G438" s="39">
        <v>0</v>
      </c>
      <c r="H438" s="18">
        <v>5312</v>
      </c>
      <c r="I438" s="18">
        <v>0</v>
      </c>
      <c r="J438" s="28">
        <v>0</v>
      </c>
      <c r="K438" s="28">
        <v>2245.96</v>
      </c>
      <c r="L438" s="20">
        <f t="shared" si="20"/>
        <v>15425.96</v>
      </c>
      <c r="M438" s="43"/>
      <c r="N438" s="39">
        <v>0</v>
      </c>
      <c r="O438" s="43"/>
      <c r="P438" s="39">
        <v>0</v>
      </c>
      <c r="Q438" s="18">
        <v>944.16</v>
      </c>
      <c r="R438" s="18">
        <v>2245.96</v>
      </c>
      <c r="S438" s="28">
        <v>0</v>
      </c>
      <c r="T438" s="28">
        <v>236.04</v>
      </c>
      <c r="U438" s="20">
        <f>SUM(P438:T438)</f>
        <v>3426.16</v>
      </c>
      <c r="V438" s="21"/>
      <c r="W438" s="26">
        <f>L438-U438</f>
        <v>11999.8</v>
      </c>
      <c r="Y438" s="19">
        <v>0</v>
      </c>
      <c r="Z438" s="18">
        <v>0</v>
      </c>
      <c r="AA438" s="18">
        <f>(E438+F438)/30*40</f>
        <v>10490.666666666666</v>
      </c>
      <c r="AB438" s="18">
        <f t="shared" si="21"/>
        <v>5245.333333333333</v>
      </c>
      <c r="AC438" s="18">
        <f>H438/30*40</f>
        <v>7082.6666666666661</v>
      </c>
      <c r="AD438" s="22">
        <f t="shared" si="22"/>
        <v>3541.333333333333</v>
      </c>
    </row>
    <row r="439" spans="1:30" ht="12.75" x14ac:dyDescent="0.2">
      <c r="A439" s="42">
        <v>2024</v>
      </c>
      <c r="B439" s="18" t="s">
        <v>463</v>
      </c>
      <c r="C439" s="28" t="s">
        <v>657</v>
      </c>
      <c r="D439" s="22" t="s">
        <v>669</v>
      </c>
      <c r="E439" s="17">
        <v>7868</v>
      </c>
      <c r="F439" s="39">
        <v>0</v>
      </c>
      <c r="G439" s="39">
        <v>0</v>
      </c>
      <c r="H439" s="18">
        <v>10312</v>
      </c>
      <c r="I439" s="18">
        <v>0</v>
      </c>
      <c r="J439" s="28">
        <v>0</v>
      </c>
      <c r="K439" s="28">
        <v>3838.62</v>
      </c>
      <c r="L439" s="20">
        <f t="shared" si="20"/>
        <v>22018.62</v>
      </c>
      <c r="M439" s="43"/>
      <c r="N439" s="39">
        <v>0</v>
      </c>
      <c r="O439" s="43"/>
      <c r="P439" s="39">
        <v>0</v>
      </c>
      <c r="Q439" s="18">
        <v>944.16</v>
      </c>
      <c r="R439" s="18">
        <v>3838.62</v>
      </c>
      <c r="S439" s="28">
        <v>0</v>
      </c>
      <c r="T439" s="28">
        <v>236.04</v>
      </c>
      <c r="U439" s="20">
        <f>SUM(P439:T439)</f>
        <v>5018.82</v>
      </c>
      <c r="V439" s="21"/>
      <c r="W439" s="26">
        <f>L439-U439</f>
        <v>16999.8</v>
      </c>
      <c r="Y439" s="19">
        <v>0</v>
      </c>
      <c r="Z439" s="18">
        <v>0</v>
      </c>
      <c r="AA439" s="18">
        <f>(E439+F439)/30*40</f>
        <v>10490.666666666666</v>
      </c>
      <c r="AB439" s="18">
        <f t="shared" si="21"/>
        <v>5245.333333333333</v>
      </c>
      <c r="AC439" s="18">
        <f>H439/30*40</f>
        <v>13749.333333333334</v>
      </c>
      <c r="AD439" s="22">
        <f t="shared" si="22"/>
        <v>6874.666666666667</v>
      </c>
    </row>
    <row r="440" spans="1:30" ht="12.75" x14ac:dyDescent="0.2">
      <c r="A440" s="42">
        <v>2025</v>
      </c>
      <c r="B440" s="18" t="s">
        <v>464</v>
      </c>
      <c r="C440" s="28" t="s">
        <v>636</v>
      </c>
      <c r="D440" s="22" t="s">
        <v>669</v>
      </c>
      <c r="E440" s="17">
        <v>5991</v>
      </c>
      <c r="F440" s="39">
        <v>0</v>
      </c>
      <c r="G440" s="39">
        <v>0</v>
      </c>
      <c r="H440" s="18">
        <v>3908</v>
      </c>
      <c r="I440" s="18">
        <v>0</v>
      </c>
      <c r="J440" s="28">
        <v>0</v>
      </c>
      <c r="K440" s="28">
        <v>1250.95</v>
      </c>
      <c r="L440" s="20">
        <f t="shared" si="20"/>
        <v>11149.95</v>
      </c>
      <c r="M440" s="43"/>
      <c r="N440" s="39">
        <v>0</v>
      </c>
      <c r="O440" s="43"/>
      <c r="P440" s="39">
        <v>0</v>
      </c>
      <c r="Q440" s="18">
        <v>718.92</v>
      </c>
      <c r="R440" s="18">
        <v>1250.95</v>
      </c>
      <c r="S440" s="28">
        <v>0</v>
      </c>
      <c r="T440" s="28">
        <v>179.74</v>
      </c>
      <c r="U440" s="20">
        <f>SUM(P440:T440)</f>
        <v>2149.6099999999997</v>
      </c>
      <c r="V440" s="21"/>
      <c r="W440" s="26">
        <f>L440-U440</f>
        <v>9000.34</v>
      </c>
      <c r="Y440" s="19">
        <v>0</v>
      </c>
      <c r="Z440" s="18">
        <v>0</v>
      </c>
      <c r="AA440" s="18">
        <f>(E440+F440)/30*40</f>
        <v>7988</v>
      </c>
      <c r="AB440" s="18">
        <f t="shared" si="21"/>
        <v>3994</v>
      </c>
      <c r="AC440" s="18">
        <f>H440/30*40</f>
        <v>5210.666666666667</v>
      </c>
      <c r="AD440" s="22">
        <f t="shared" si="22"/>
        <v>2605.3333333333335</v>
      </c>
    </row>
    <row r="441" spans="1:30" ht="12.75" x14ac:dyDescent="0.2">
      <c r="A441" s="42">
        <v>2026</v>
      </c>
      <c r="B441" s="18" t="s">
        <v>465</v>
      </c>
      <c r="C441" s="28" t="s">
        <v>636</v>
      </c>
      <c r="D441" s="22" t="s">
        <v>669</v>
      </c>
      <c r="E441" s="17">
        <v>5991</v>
      </c>
      <c r="F441" s="39">
        <v>0</v>
      </c>
      <c r="G441" s="39">
        <v>0</v>
      </c>
      <c r="H441" s="18">
        <v>1908</v>
      </c>
      <c r="I441" s="18">
        <v>0</v>
      </c>
      <c r="J441" s="28">
        <v>0</v>
      </c>
      <c r="K441" s="28">
        <v>775.43000000000006</v>
      </c>
      <c r="L441" s="20">
        <f t="shared" si="20"/>
        <v>8674.43</v>
      </c>
      <c r="M441" s="43"/>
      <c r="N441" s="39">
        <v>0</v>
      </c>
      <c r="O441" s="43"/>
      <c r="P441" s="39">
        <v>0</v>
      </c>
      <c r="Q441" s="18">
        <v>718.92</v>
      </c>
      <c r="R441" s="18">
        <v>775.43000000000006</v>
      </c>
      <c r="S441" s="28">
        <v>0</v>
      </c>
      <c r="T441" s="28">
        <v>179.74</v>
      </c>
      <c r="U441" s="20">
        <f>SUM(P441:T441)</f>
        <v>1674.09</v>
      </c>
      <c r="V441" s="21"/>
      <c r="W441" s="26">
        <f>L441-U441</f>
        <v>7000.34</v>
      </c>
      <c r="Y441" s="19">
        <v>0</v>
      </c>
      <c r="Z441" s="18">
        <v>0</v>
      </c>
      <c r="AA441" s="18">
        <f>(E441+F441)/30*40</f>
        <v>7988</v>
      </c>
      <c r="AB441" s="18">
        <f t="shared" si="21"/>
        <v>3994</v>
      </c>
      <c r="AC441" s="18">
        <f>H441/30*40</f>
        <v>2544</v>
      </c>
      <c r="AD441" s="22">
        <f t="shared" si="22"/>
        <v>1272</v>
      </c>
    </row>
    <row r="442" spans="1:30" ht="12.75" x14ac:dyDescent="0.2">
      <c r="A442" s="42">
        <v>2027</v>
      </c>
      <c r="B442" s="18" t="s">
        <v>31</v>
      </c>
      <c r="C442" s="28" t="s">
        <v>69</v>
      </c>
      <c r="D442" s="22" t="s">
        <v>669</v>
      </c>
      <c r="E442" s="17">
        <v>15750</v>
      </c>
      <c r="F442" s="39">
        <v>0</v>
      </c>
      <c r="G442" s="39">
        <v>0</v>
      </c>
      <c r="H442" s="18">
        <v>7250</v>
      </c>
      <c r="I442" s="18">
        <v>0</v>
      </c>
      <c r="J442" s="28">
        <v>0</v>
      </c>
      <c r="K442" s="28">
        <v>5494.53</v>
      </c>
      <c r="L442" s="20">
        <f t="shared" si="20"/>
        <v>28494.53</v>
      </c>
      <c r="M442" s="43"/>
      <c r="N442" s="39">
        <v>0</v>
      </c>
      <c r="O442" s="43"/>
      <c r="P442" s="39">
        <v>0</v>
      </c>
      <c r="Q442" s="18">
        <v>1890</v>
      </c>
      <c r="R442" s="18">
        <v>5494.53</v>
      </c>
      <c r="S442" s="28">
        <v>0</v>
      </c>
      <c r="T442" s="28">
        <v>472.5</v>
      </c>
      <c r="U442" s="20">
        <f>SUM(P442:T442)</f>
        <v>7857.03</v>
      </c>
      <c r="V442" s="21"/>
      <c r="W442" s="26">
        <f>L442-U442</f>
        <v>20637.5</v>
      </c>
      <c r="Y442" s="19">
        <v>0</v>
      </c>
      <c r="Z442" s="18">
        <v>0</v>
      </c>
      <c r="AA442" s="18">
        <f>(E442+F442)/30*40</f>
        <v>21000</v>
      </c>
      <c r="AB442" s="18">
        <f t="shared" si="21"/>
        <v>10500</v>
      </c>
      <c r="AC442" s="18">
        <f>H442/30*40</f>
        <v>9666.6666666666661</v>
      </c>
      <c r="AD442" s="22">
        <f t="shared" si="22"/>
        <v>4833.333333333333</v>
      </c>
    </row>
    <row r="443" spans="1:30" ht="12.75" x14ac:dyDescent="0.2">
      <c r="A443" s="42">
        <v>2029</v>
      </c>
      <c r="B443" s="18" t="s">
        <v>14</v>
      </c>
      <c r="C443" s="28" t="s">
        <v>68</v>
      </c>
      <c r="D443" s="22" t="s">
        <v>669</v>
      </c>
      <c r="E443" s="17">
        <v>18366</v>
      </c>
      <c r="F443" s="39">
        <v>0</v>
      </c>
      <c r="G443" s="39">
        <v>0</v>
      </c>
      <c r="H443" s="18">
        <v>34634</v>
      </c>
      <c r="I443" s="18">
        <v>0</v>
      </c>
      <c r="J443" s="28">
        <v>0</v>
      </c>
      <c r="K443" s="28">
        <v>19516.010000000002</v>
      </c>
      <c r="L443" s="20">
        <f t="shared" si="20"/>
        <v>72516.010000000009</v>
      </c>
      <c r="M443" s="43"/>
      <c r="N443" s="39">
        <v>0</v>
      </c>
      <c r="O443" s="43"/>
      <c r="P443" s="39">
        <v>0</v>
      </c>
      <c r="Q443" s="18">
        <v>2203.92</v>
      </c>
      <c r="R443" s="18">
        <v>19516.010000000002</v>
      </c>
      <c r="S443" s="28">
        <v>0</v>
      </c>
      <c r="T443" s="28">
        <v>550.98</v>
      </c>
      <c r="U443" s="20">
        <f>SUM(P443:T443)</f>
        <v>22270.91</v>
      </c>
      <c r="V443" s="21"/>
      <c r="W443" s="26">
        <f>L443-U443</f>
        <v>50245.100000000006</v>
      </c>
      <c r="Y443" s="19">
        <v>0</v>
      </c>
      <c r="Z443" s="18">
        <v>0</v>
      </c>
      <c r="AA443" s="18">
        <f>(E443+F443)/30*40</f>
        <v>24488</v>
      </c>
      <c r="AB443" s="18">
        <f t="shared" si="21"/>
        <v>12244</v>
      </c>
      <c r="AC443" s="18">
        <f>H443/30*40</f>
        <v>46178.666666666672</v>
      </c>
      <c r="AD443" s="22">
        <f t="shared" si="22"/>
        <v>23089.333333333336</v>
      </c>
    </row>
    <row r="444" spans="1:30" ht="12.75" x14ac:dyDescent="0.2">
      <c r="A444" s="42">
        <v>2030</v>
      </c>
      <c r="B444" s="18" t="s">
        <v>15</v>
      </c>
      <c r="C444" s="28" t="s">
        <v>68</v>
      </c>
      <c r="D444" s="22" t="s">
        <v>669</v>
      </c>
      <c r="E444" s="17">
        <v>18366</v>
      </c>
      <c r="F444" s="39">
        <v>0</v>
      </c>
      <c r="G444" s="39">
        <v>0</v>
      </c>
      <c r="H444" s="18">
        <v>34634</v>
      </c>
      <c r="I444" s="18">
        <v>0</v>
      </c>
      <c r="J444" s="28">
        <v>0</v>
      </c>
      <c r="K444" s="28">
        <v>19516.010000000002</v>
      </c>
      <c r="L444" s="20">
        <f t="shared" si="20"/>
        <v>72516.010000000009</v>
      </c>
      <c r="M444" s="43"/>
      <c r="N444" s="39">
        <v>0</v>
      </c>
      <c r="O444" s="43"/>
      <c r="P444" s="39">
        <v>0</v>
      </c>
      <c r="Q444" s="18">
        <v>2203.92</v>
      </c>
      <c r="R444" s="18">
        <v>19516.010000000002</v>
      </c>
      <c r="S444" s="28">
        <v>0</v>
      </c>
      <c r="T444" s="28">
        <v>550.98</v>
      </c>
      <c r="U444" s="20">
        <f>SUM(P444:T444)</f>
        <v>22270.91</v>
      </c>
      <c r="V444" s="21"/>
      <c r="W444" s="26">
        <f>L444-U444</f>
        <v>50245.100000000006</v>
      </c>
      <c r="Y444" s="19">
        <v>0</v>
      </c>
      <c r="Z444" s="18">
        <v>0</v>
      </c>
      <c r="AA444" s="18">
        <f>(E444+F444)/30*40</f>
        <v>24488</v>
      </c>
      <c r="AB444" s="18">
        <f t="shared" si="21"/>
        <v>12244</v>
      </c>
      <c r="AC444" s="18">
        <f>H444/30*40</f>
        <v>46178.666666666672</v>
      </c>
      <c r="AD444" s="22">
        <f t="shared" si="22"/>
        <v>23089.333333333336</v>
      </c>
    </row>
    <row r="445" spans="1:30" ht="12.75" x14ac:dyDescent="0.2">
      <c r="A445" s="42">
        <v>2032</v>
      </c>
      <c r="B445" s="18" t="s">
        <v>466</v>
      </c>
      <c r="C445" s="28" t="s">
        <v>657</v>
      </c>
      <c r="D445" s="22" t="s">
        <v>669</v>
      </c>
      <c r="E445" s="17">
        <v>7868</v>
      </c>
      <c r="F445" s="39">
        <v>0</v>
      </c>
      <c r="G445" s="39">
        <v>0</v>
      </c>
      <c r="H445" s="18">
        <v>8312</v>
      </c>
      <c r="I445" s="18">
        <v>0</v>
      </c>
      <c r="J445" s="28">
        <v>0</v>
      </c>
      <c r="K445" s="28">
        <v>3196.62</v>
      </c>
      <c r="L445" s="20">
        <f t="shared" si="20"/>
        <v>19376.62</v>
      </c>
      <c r="M445" s="43"/>
      <c r="N445" s="39">
        <v>0</v>
      </c>
      <c r="O445" s="43"/>
      <c r="P445" s="39">
        <v>0</v>
      </c>
      <c r="Q445" s="18">
        <v>944.16</v>
      </c>
      <c r="R445" s="18">
        <v>3196.62</v>
      </c>
      <c r="S445" s="28">
        <v>0</v>
      </c>
      <c r="T445" s="28">
        <v>236.04</v>
      </c>
      <c r="U445" s="20">
        <f>SUM(P445:T445)</f>
        <v>4376.82</v>
      </c>
      <c r="V445" s="21"/>
      <c r="W445" s="26">
        <f>L445-U445</f>
        <v>14999.8</v>
      </c>
      <c r="Y445" s="19">
        <v>0</v>
      </c>
      <c r="Z445" s="18">
        <v>0</v>
      </c>
      <c r="AA445" s="18">
        <f>(E445+F445)/30*40</f>
        <v>10490.666666666666</v>
      </c>
      <c r="AB445" s="18">
        <f t="shared" si="21"/>
        <v>5245.333333333333</v>
      </c>
      <c r="AC445" s="18">
        <f>H445/30*40</f>
        <v>11082.666666666666</v>
      </c>
      <c r="AD445" s="22">
        <f t="shared" si="22"/>
        <v>5541.333333333333</v>
      </c>
    </row>
    <row r="446" spans="1:30" ht="12.75" x14ac:dyDescent="0.2">
      <c r="A446" s="42">
        <v>2033</v>
      </c>
      <c r="B446" s="18" t="s">
        <v>467</v>
      </c>
      <c r="C446" s="28" t="s">
        <v>638</v>
      </c>
      <c r="D446" s="22" t="s">
        <v>669</v>
      </c>
      <c r="E446" s="17">
        <v>12213</v>
      </c>
      <c r="F446" s="39">
        <v>0</v>
      </c>
      <c r="G446" s="39">
        <v>0</v>
      </c>
      <c r="H446" s="18">
        <v>15787</v>
      </c>
      <c r="I446" s="18">
        <v>0</v>
      </c>
      <c r="J446" s="28">
        <v>0</v>
      </c>
      <c r="K446" s="28">
        <v>7288.46</v>
      </c>
      <c r="L446" s="20">
        <f t="shared" si="20"/>
        <v>35288.46</v>
      </c>
      <c r="M446" s="43"/>
      <c r="N446" s="39">
        <v>0</v>
      </c>
      <c r="O446" s="43"/>
      <c r="P446" s="39">
        <v>0</v>
      </c>
      <c r="Q446" s="18">
        <v>1465.56</v>
      </c>
      <c r="R446" s="18">
        <v>7288.46</v>
      </c>
      <c r="S446" s="28">
        <v>0</v>
      </c>
      <c r="T446" s="28">
        <v>366.4</v>
      </c>
      <c r="U446" s="20">
        <f>SUM(P446:T446)</f>
        <v>9120.42</v>
      </c>
      <c r="V446" s="21"/>
      <c r="W446" s="26">
        <f>L446-U446</f>
        <v>26168.04</v>
      </c>
      <c r="Y446" s="19">
        <v>0</v>
      </c>
      <c r="Z446" s="18">
        <v>0</v>
      </c>
      <c r="AA446" s="18">
        <f>(E446+F446)/30*40</f>
        <v>16284</v>
      </c>
      <c r="AB446" s="18">
        <f t="shared" si="21"/>
        <v>8142</v>
      </c>
      <c r="AC446" s="18">
        <f>H446/30*40</f>
        <v>21049.333333333336</v>
      </c>
      <c r="AD446" s="22">
        <f t="shared" si="22"/>
        <v>10524.666666666668</v>
      </c>
    </row>
    <row r="447" spans="1:30" ht="12.75" x14ac:dyDescent="0.2">
      <c r="A447" s="42">
        <v>2034</v>
      </c>
      <c r="B447" s="18" t="s">
        <v>468</v>
      </c>
      <c r="C447" s="28" t="s">
        <v>638</v>
      </c>
      <c r="D447" s="22" t="s">
        <v>669</v>
      </c>
      <c r="E447" s="17">
        <v>12213</v>
      </c>
      <c r="F447" s="39">
        <v>0</v>
      </c>
      <c r="G447" s="39">
        <v>0</v>
      </c>
      <c r="H447" s="18">
        <v>8787</v>
      </c>
      <c r="I447" s="18">
        <v>0</v>
      </c>
      <c r="J447" s="28">
        <v>0</v>
      </c>
      <c r="K447" s="28">
        <v>4776.96</v>
      </c>
      <c r="L447" s="20">
        <f t="shared" si="20"/>
        <v>25776.959999999999</v>
      </c>
      <c r="M447" s="43"/>
      <c r="N447" s="39">
        <v>0</v>
      </c>
      <c r="O447" s="43"/>
      <c r="P447" s="39">
        <v>0</v>
      </c>
      <c r="Q447" s="18">
        <v>1465.56</v>
      </c>
      <c r="R447" s="18">
        <v>4776.96</v>
      </c>
      <c r="S447" s="28">
        <v>0</v>
      </c>
      <c r="T447" s="28">
        <v>366.4</v>
      </c>
      <c r="U447" s="20">
        <f>SUM(P447:T447)</f>
        <v>6608.92</v>
      </c>
      <c r="V447" s="21"/>
      <c r="W447" s="26">
        <f>L447-U447</f>
        <v>19168.04</v>
      </c>
      <c r="Y447" s="19">
        <v>0</v>
      </c>
      <c r="Z447" s="18">
        <v>0</v>
      </c>
      <c r="AA447" s="18">
        <f>(E447+F447)/30*40</f>
        <v>16284</v>
      </c>
      <c r="AB447" s="18">
        <f t="shared" si="21"/>
        <v>8142</v>
      </c>
      <c r="AC447" s="18">
        <f>H447/30*40</f>
        <v>11716</v>
      </c>
      <c r="AD447" s="22">
        <f t="shared" si="22"/>
        <v>5858</v>
      </c>
    </row>
    <row r="448" spans="1:30" ht="12.75" x14ac:dyDescent="0.2">
      <c r="A448" s="42">
        <v>2035</v>
      </c>
      <c r="B448" s="18" t="s">
        <v>469</v>
      </c>
      <c r="C448" s="28" t="s">
        <v>636</v>
      </c>
      <c r="D448" s="22" t="s">
        <v>669</v>
      </c>
      <c r="E448" s="17">
        <v>5991</v>
      </c>
      <c r="F448" s="39">
        <v>0</v>
      </c>
      <c r="G448" s="39">
        <v>0</v>
      </c>
      <c r="H448" s="18">
        <v>9009</v>
      </c>
      <c r="I448" s="18">
        <v>0</v>
      </c>
      <c r="J448" s="28">
        <v>0</v>
      </c>
      <c r="K448" s="28">
        <v>2477.7999999999997</v>
      </c>
      <c r="L448" s="20">
        <f t="shared" si="20"/>
        <v>17477.8</v>
      </c>
      <c r="M448" s="43"/>
      <c r="N448" s="39">
        <v>0</v>
      </c>
      <c r="O448" s="43"/>
      <c r="P448" s="39">
        <v>0</v>
      </c>
      <c r="Q448" s="18">
        <v>718.92</v>
      </c>
      <c r="R448" s="18">
        <v>2477.7999999999997</v>
      </c>
      <c r="S448" s="28">
        <v>0</v>
      </c>
      <c r="T448" s="28">
        <v>179.74</v>
      </c>
      <c r="U448" s="20">
        <f>SUM(P448:T448)</f>
        <v>3376.46</v>
      </c>
      <c r="V448" s="21"/>
      <c r="W448" s="26">
        <f>L448-U448</f>
        <v>14101.34</v>
      </c>
      <c r="Y448" s="19">
        <v>0</v>
      </c>
      <c r="Z448" s="18">
        <v>0</v>
      </c>
      <c r="AA448" s="18">
        <f>(E448+F448)/30*40</f>
        <v>7988</v>
      </c>
      <c r="AB448" s="18">
        <f t="shared" si="21"/>
        <v>3994</v>
      </c>
      <c r="AC448" s="18">
        <f>H448/30*40</f>
        <v>12012</v>
      </c>
      <c r="AD448" s="22">
        <f t="shared" si="22"/>
        <v>6006</v>
      </c>
    </row>
    <row r="449" spans="1:30" ht="12.75" x14ac:dyDescent="0.2">
      <c r="A449" s="42">
        <v>2036</v>
      </c>
      <c r="B449" s="18" t="s">
        <v>470</v>
      </c>
      <c r="C449" s="28" t="s">
        <v>657</v>
      </c>
      <c r="D449" s="22" t="s">
        <v>669</v>
      </c>
      <c r="E449" s="17">
        <v>7868</v>
      </c>
      <c r="F449" s="39">
        <v>0</v>
      </c>
      <c r="G449" s="39">
        <v>0</v>
      </c>
      <c r="H449" s="18">
        <v>10132</v>
      </c>
      <c r="I449" s="18">
        <v>0</v>
      </c>
      <c r="J449" s="28">
        <v>0</v>
      </c>
      <c r="K449" s="28">
        <v>3773.35</v>
      </c>
      <c r="L449" s="20">
        <f t="shared" si="20"/>
        <v>21773.35</v>
      </c>
      <c r="M449" s="43"/>
      <c r="N449" s="39">
        <v>0</v>
      </c>
      <c r="O449" s="43"/>
      <c r="P449" s="39">
        <v>0</v>
      </c>
      <c r="Q449" s="18">
        <v>944.16</v>
      </c>
      <c r="R449" s="18">
        <v>3773.35</v>
      </c>
      <c r="S449" s="28">
        <v>0</v>
      </c>
      <c r="T449" s="28">
        <v>236.04</v>
      </c>
      <c r="U449" s="20">
        <f>SUM(P449:T449)</f>
        <v>4953.55</v>
      </c>
      <c r="V449" s="21"/>
      <c r="W449" s="26">
        <f>L449-U449</f>
        <v>16819.8</v>
      </c>
      <c r="Y449" s="19">
        <v>0</v>
      </c>
      <c r="Z449" s="18">
        <v>0</v>
      </c>
      <c r="AA449" s="18">
        <f>(E449+F449)/30*40</f>
        <v>10490.666666666666</v>
      </c>
      <c r="AB449" s="18">
        <f t="shared" si="21"/>
        <v>5245.333333333333</v>
      </c>
      <c r="AC449" s="18">
        <f>H449/30*40</f>
        <v>13509.333333333334</v>
      </c>
      <c r="AD449" s="22">
        <f t="shared" si="22"/>
        <v>6754.666666666667</v>
      </c>
    </row>
    <row r="450" spans="1:30" ht="12.75" x14ac:dyDescent="0.2">
      <c r="A450" s="42">
        <v>2037</v>
      </c>
      <c r="B450" s="18" t="s">
        <v>471</v>
      </c>
      <c r="C450" s="28" t="s">
        <v>657</v>
      </c>
      <c r="D450" s="22" t="s">
        <v>669</v>
      </c>
      <c r="E450" s="17">
        <v>7868</v>
      </c>
      <c r="F450" s="39">
        <v>0</v>
      </c>
      <c r="G450" s="39">
        <v>0</v>
      </c>
      <c r="H450" s="18">
        <v>8132</v>
      </c>
      <c r="I450" s="18">
        <v>0</v>
      </c>
      <c r="J450" s="28">
        <v>0</v>
      </c>
      <c r="K450" s="28">
        <v>3139.58</v>
      </c>
      <c r="L450" s="20">
        <f t="shared" si="20"/>
        <v>19139.580000000002</v>
      </c>
      <c r="M450" s="43"/>
      <c r="N450" s="39">
        <v>0</v>
      </c>
      <c r="O450" s="43"/>
      <c r="P450" s="39">
        <v>0</v>
      </c>
      <c r="Q450" s="18">
        <v>944.16</v>
      </c>
      <c r="R450" s="18">
        <v>3139.58</v>
      </c>
      <c r="S450" s="28">
        <v>0</v>
      </c>
      <c r="T450" s="28">
        <v>236.04</v>
      </c>
      <c r="U450" s="20">
        <f>SUM(P450:T450)</f>
        <v>4319.78</v>
      </c>
      <c r="V450" s="21"/>
      <c r="W450" s="26">
        <f>L450-U450</f>
        <v>14819.800000000003</v>
      </c>
      <c r="Y450" s="19">
        <v>0</v>
      </c>
      <c r="Z450" s="18">
        <v>0</v>
      </c>
      <c r="AA450" s="18">
        <f>(E450+F450)/30*40</f>
        <v>10490.666666666666</v>
      </c>
      <c r="AB450" s="18">
        <f t="shared" si="21"/>
        <v>5245.333333333333</v>
      </c>
      <c r="AC450" s="18">
        <f>H450/30*40</f>
        <v>10842.666666666666</v>
      </c>
      <c r="AD450" s="22">
        <f t="shared" si="22"/>
        <v>5421.333333333333</v>
      </c>
    </row>
    <row r="451" spans="1:30" ht="12.75" x14ac:dyDescent="0.2">
      <c r="A451" s="42">
        <v>2038</v>
      </c>
      <c r="B451" s="18" t="s">
        <v>472</v>
      </c>
      <c r="C451" s="28" t="s">
        <v>636</v>
      </c>
      <c r="D451" s="22" t="s">
        <v>669</v>
      </c>
      <c r="E451" s="17">
        <v>5991</v>
      </c>
      <c r="F451" s="39">
        <v>0</v>
      </c>
      <c r="G451" s="39">
        <v>0</v>
      </c>
      <c r="H451" s="18">
        <v>5009</v>
      </c>
      <c r="I451" s="18">
        <v>0</v>
      </c>
      <c r="J451" s="28">
        <v>0</v>
      </c>
      <c r="K451" s="28">
        <v>1555.14</v>
      </c>
      <c r="L451" s="20">
        <f t="shared" si="20"/>
        <v>12555.14</v>
      </c>
      <c r="M451" s="43"/>
      <c r="N451" s="39">
        <v>0</v>
      </c>
      <c r="O451" s="43"/>
      <c r="P451" s="39">
        <v>0</v>
      </c>
      <c r="Q451" s="18">
        <v>718.92</v>
      </c>
      <c r="R451" s="18">
        <v>1555.14</v>
      </c>
      <c r="S451" s="28">
        <v>0</v>
      </c>
      <c r="T451" s="28">
        <v>179.74</v>
      </c>
      <c r="U451" s="20">
        <f>SUM(P451:T451)</f>
        <v>2453.8000000000002</v>
      </c>
      <c r="V451" s="21"/>
      <c r="W451" s="26">
        <f>L451-U451</f>
        <v>10101.34</v>
      </c>
      <c r="Y451" s="19">
        <v>0</v>
      </c>
      <c r="Z451" s="18">
        <v>0</v>
      </c>
      <c r="AA451" s="18">
        <f>(E451+F451)/30*40</f>
        <v>7988</v>
      </c>
      <c r="AB451" s="18">
        <f t="shared" si="21"/>
        <v>3994</v>
      </c>
      <c r="AC451" s="18">
        <f>H451/30*40</f>
        <v>6678.666666666667</v>
      </c>
      <c r="AD451" s="22">
        <f t="shared" si="22"/>
        <v>3339.3333333333335</v>
      </c>
    </row>
    <row r="452" spans="1:30" ht="12.75" x14ac:dyDescent="0.2">
      <c r="A452" s="42">
        <v>2039</v>
      </c>
      <c r="B452" s="18" t="s">
        <v>473</v>
      </c>
      <c r="C452" s="28" t="s">
        <v>657</v>
      </c>
      <c r="D452" s="22" t="s">
        <v>669</v>
      </c>
      <c r="E452" s="17">
        <v>7868</v>
      </c>
      <c r="F452" s="39">
        <v>0</v>
      </c>
      <c r="G452" s="39">
        <v>0</v>
      </c>
      <c r="H452" s="18">
        <v>13132</v>
      </c>
      <c r="I452" s="18">
        <v>0</v>
      </c>
      <c r="J452" s="28">
        <v>0</v>
      </c>
      <c r="K452" s="28">
        <v>4776.96</v>
      </c>
      <c r="L452" s="20">
        <f t="shared" si="20"/>
        <v>25776.959999999999</v>
      </c>
      <c r="M452" s="43"/>
      <c r="N452" s="39">
        <v>0</v>
      </c>
      <c r="O452" s="43"/>
      <c r="P452" s="39">
        <v>0</v>
      </c>
      <c r="Q452" s="18">
        <v>944.16</v>
      </c>
      <c r="R452" s="18">
        <v>4776.96</v>
      </c>
      <c r="S452" s="28">
        <v>0</v>
      </c>
      <c r="T452" s="28">
        <v>236.04</v>
      </c>
      <c r="U452" s="20">
        <f>SUM(P452:T452)</f>
        <v>5957.16</v>
      </c>
      <c r="V452" s="21"/>
      <c r="W452" s="26">
        <f>L452-U452</f>
        <v>19819.8</v>
      </c>
      <c r="Y452" s="19">
        <v>0</v>
      </c>
      <c r="Z452" s="18">
        <v>0</v>
      </c>
      <c r="AA452" s="18">
        <f>(E452+F452)/30*40</f>
        <v>10490.666666666666</v>
      </c>
      <c r="AB452" s="18">
        <f t="shared" si="21"/>
        <v>5245.333333333333</v>
      </c>
      <c r="AC452" s="18">
        <f>H452/30*40</f>
        <v>17509.333333333336</v>
      </c>
      <c r="AD452" s="22">
        <f t="shared" si="22"/>
        <v>8754.6666666666679</v>
      </c>
    </row>
    <row r="453" spans="1:30" ht="12.75" x14ac:dyDescent="0.2">
      <c r="A453" s="42">
        <v>2040</v>
      </c>
      <c r="B453" s="18" t="s">
        <v>474</v>
      </c>
      <c r="C453" s="28" t="s">
        <v>657</v>
      </c>
      <c r="D453" s="22" t="s">
        <v>669</v>
      </c>
      <c r="E453" s="17">
        <v>7868</v>
      </c>
      <c r="F453" s="39">
        <v>0</v>
      </c>
      <c r="G453" s="39">
        <v>0</v>
      </c>
      <c r="H453" s="18">
        <v>4132</v>
      </c>
      <c r="I453" s="18">
        <v>0</v>
      </c>
      <c r="J453" s="28">
        <v>0</v>
      </c>
      <c r="K453" s="28">
        <v>1872.03</v>
      </c>
      <c r="L453" s="20">
        <f t="shared" si="20"/>
        <v>13872.03</v>
      </c>
      <c r="M453" s="43"/>
      <c r="N453" s="39">
        <v>0</v>
      </c>
      <c r="O453" s="43"/>
      <c r="P453" s="39">
        <v>0</v>
      </c>
      <c r="Q453" s="18">
        <v>944.16</v>
      </c>
      <c r="R453" s="18">
        <v>1872.03</v>
      </c>
      <c r="S453" s="28">
        <v>0</v>
      </c>
      <c r="T453" s="28">
        <v>236.04</v>
      </c>
      <c r="U453" s="20">
        <f>SUM(P453:T453)</f>
        <v>3052.23</v>
      </c>
      <c r="V453" s="21"/>
      <c r="W453" s="26">
        <f>L453-U453</f>
        <v>10819.800000000001</v>
      </c>
      <c r="Y453" s="19">
        <v>0</v>
      </c>
      <c r="Z453" s="18">
        <v>0</v>
      </c>
      <c r="AA453" s="18">
        <f>(E453+F453)/30*40</f>
        <v>10490.666666666666</v>
      </c>
      <c r="AB453" s="18">
        <f t="shared" si="21"/>
        <v>5245.333333333333</v>
      </c>
      <c r="AC453" s="18">
        <f>H453/30*40</f>
        <v>5509.333333333333</v>
      </c>
      <c r="AD453" s="22">
        <f t="shared" si="22"/>
        <v>2754.6666666666665</v>
      </c>
    </row>
    <row r="454" spans="1:30" ht="12.75" x14ac:dyDescent="0.2">
      <c r="A454" s="42">
        <v>2041</v>
      </c>
      <c r="B454" s="18" t="s">
        <v>475</v>
      </c>
      <c r="C454" s="28" t="s">
        <v>636</v>
      </c>
      <c r="D454" s="22" t="s">
        <v>669</v>
      </c>
      <c r="E454" s="17">
        <v>5991</v>
      </c>
      <c r="F454" s="39">
        <v>0</v>
      </c>
      <c r="G454" s="39">
        <v>0</v>
      </c>
      <c r="H454" s="18">
        <v>1908</v>
      </c>
      <c r="I454" s="18">
        <v>0</v>
      </c>
      <c r="J454" s="28">
        <v>0</v>
      </c>
      <c r="K454" s="28">
        <v>774.41000000000008</v>
      </c>
      <c r="L454" s="20">
        <f t="shared" si="20"/>
        <v>8673.41</v>
      </c>
      <c r="M454" s="43"/>
      <c r="N454" s="39">
        <v>0</v>
      </c>
      <c r="O454" s="43"/>
      <c r="P454" s="39">
        <v>0</v>
      </c>
      <c r="Q454" s="18">
        <v>718.92</v>
      </c>
      <c r="R454" s="18">
        <v>774.41000000000008</v>
      </c>
      <c r="S454" s="28">
        <v>0</v>
      </c>
      <c r="T454" s="28">
        <v>179.74</v>
      </c>
      <c r="U454" s="20">
        <f>SUM(P454:T454)</f>
        <v>1673.07</v>
      </c>
      <c r="V454" s="21"/>
      <c r="W454" s="26">
        <f>L454-U454</f>
        <v>7000.34</v>
      </c>
      <c r="Y454" s="19">
        <v>0</v>
      </c>
      <c r="Z454" s="18">
        <v>0</v>
      </c>
      <c r="AA454" s="18">
        <f>(E454+F454)/30*40</f>
        <v>7988</v>
      </c>
      <c r="AB454" s="18">
        <f t="shared" si="21"/>
        <v>3994</v>
      </c>
      <c r="AC454" s="18">
        <f>H454/30*40</f>
        <v>2544</v>
      </c>
      <c r="AD454" s="22">
        <f t="shared" si="22"/>
        <v>1272</v>
      </c>
    </row>
    <row r="455" spans="1:30" ht="12.75" x14ac:dyDescent="0.2">
      <c r="A455" s="42">
        <v>2043</v>
      </c>
      <c r="B455" s="18" t="s">
        <v>476</v>
      </c>
      <c r="C455" s="28" t="s">
        <v>636</v>
      </c>
      <c r="D455" s="22" t="s">
        <v>669</v>
      </c>
      <c r="E455" s="17">
        <v>5991</v>
      </c>
      <c r="F455" s="39">
        <v>0</v>
      </c>
      <c r="G455" s="39">
        <v>0</v>
      </c>
      <c r="H455" s="18">
        <v>4009</v>
      </c>
      <c r="I455" s="18">
        <v>0</v>
      </c>
      <c r="J455" s="28">
        <v>0</v>
      </c>
      <c r="K455" s="28">
        <v>1273.3499999999999</v>
      </c>
      <c r="L455" s="20">
        <f t="shared" ref="L455:L518" si="23">SUM(E455:K455)</f>
        <v>11273.35</v>
      </c>
      <c r="M455" s="43"/>
      <c r="N455" s="39">
        <v>0</v>
      </c>
      <c r="O455" s="43"/>
      <c r="P455" s="39">
        <v>0</v>
      </c>
      <c r="Q455" s="18">
        <v>718.92</v>
      </c>
      <c r="R455" s="18">
        <v>1273.3499999999999</v>
      </c>
      <c r="S455" s="28">
        <v>0</v>
      </c>
      <c r="T455" s="28">
        <v>179.74</v>
      </c>
      <c r="U455" s="20">
        <f>SUM(P455:T455)</f>
        <v>2172.0100000000002</v>
      </c>
      <c r="V455" s="21"/>
      <c r="W455" s="26">
        <f>L455-U455</f>
        <v>9101.34</v>
      </c>
      <c r="Y455" s="19">
        <v>0</v>
      </c>
      <c r="Z455" s="18">
        <v>0</v>
      </c>
      <c r="AA455" s="18">
        <f>(E455+F455)/30*40</f>
        <v>7988</v>
      </c>
      <c r="AB455" s="18">
        <f t="shared" si="21"/>
        <v>3994</v>
      </c>
      <c r="AC455" s="18">
        <f>H455/30*40</f>
        <v>5345.333333333333</v>
      </c>
      <c r="AD455" s="22">
        <f t="shared" si="22"/>
        <v>2672.6666666666665</v>
      </c>
    </row>
    <row r="456" spans="1:30" ht="12.75" x14ac:dyDescent="0.2">
      <c r="A456" s="42">
        <v>2044</v>
      </c>
      <c r="B456" s="18" t="s">
        <v>9</v>
      </c>
      <c r="C456" s="28" t="s">
        <v>68</v>
      </c>
      <c r="D456" s="22" t="s">
        <v>669</v>
      </c>
      <c r="E456" s="17">
        <v>18366</v>
      </c>
      <c r="F456" s="39">
        <v>0</v>
      </c>
      <c r="G456" s="39">
        <v>0</v>
      </c>
      <c r="H456" s="18">
        <v>17634</v>
      </c>
      <c r="I456" s="18">
        <v>0</v>
      </c>
      <c r="J456" s="28">
        <v>0</v>
      </c>
      <c r="K456" s="28">
        <v>11016.01</v>
      </c>
      <c r="L456" s="20">
        <f t="shared" si="23"/>
        <v>47016.01</v>
      </c>
      <c r="M456" s="43"/>
      <c r="N456" s="39">
        <v>0</v>
      </c>
      <c r="O456" s="43"/>
      <c r="P456" s="39">
        <v>0</v>
      </c>
      <c r="Q456" s="18">
        <v>2203.92</v>
      </c>
      <c r="R456" s="18">
        <v>11016.01</v>
      </c>
      <c r="S456" s="28">
        <v>0</v>
      </c>
      <c r="T456" s="28">
        <v>550.98</v>
      </c>
      <c r="U456" s="20">
        <f>SUM(P456:T456)</f>
        <v>13770.91</v>
      </c>
      <c r="V456" s="21"/>
      <c r="W456" s="26">
        <f>L456-U456</f>
        <v>33245.100000000006</v>
      </c>
      <c r="Y456" s="19">
        <v>0</v>
      </c>
      <c r="Z456" s="18">
        <v>0</v>
      </c>
      <c r="AA456" s="18">
        <f>(E456+F456)/30*40</f>
        <v>24488</v>
      </c>
      <c r="AB456" s="18">
        <f t="shared" si="21"/>
        <v>12244</v>
      </c>
      <c r="AC456" s="18">
        <f>H456/30*40</f>
        <v>23512</v>
      </c>
      <c r="AD456" s="22">
        <f t="shared" si="22"/>
        <v>11756</v>
      </c>
    </row>
    <row r="457" spans="1:30" ht="12.75" x14ac:dyDescent="0.2">
      <c r="A457" s="42">
        <v>2045</v>
      </c>
      <c r="B457" s="18" t="s">
        <v>10</v>
      </c>
      <c r="C457" s="28" t="s">
        <v>69</v>
      </c>
      <c r="D457" s="22" t="s">
        <v>669</v>
      </c>
      <c r="E457" s="17">
        <v>15750</v>
      </c>
      <c r="F457" s="39">
        <v>0</v>
      </c>
      <c r="G457" s="39">
        <v>0</v>
      </c>
      <c r="H457" s="18">
        <v>12250</v>
      </c>
      <c r="I457" s="18">
        <v>0</v>
      </c>
      <c r="J457" s="28">
        <v>0</v>
      </c>
      <c r="K457" s="28">
        <v>7288.46</v>
      </c>
      <c r="L457" s="20">
        <f t="shared" si="23"/>
        <v>35288.46</v>
      </c>
      <c r="M457" s="43"/>
      <c r="N457" s="39">
        <v>0</v>
      </c>
      <c r="O457" s="43"/>
      <c r="P457" s="39">
        <v>0</v>
      </c>
      <c r="Q457" s="18">
        <v>1890</v>
      </c>
      <c r="R457" s="18">
        <v>7288.46</v>
      </c>
      <c r="S457" s="28">
        <v>0</v>
      </c>
      <c r="T457" s="28">
        <v>472.5</v>
      </c>
      <c r="U457" s="20">
        <f>SUM(P457:T457)</f>
        <v>9650.9599999999991</v>
      </c>
      <c r="V457" s="21"/>
      <c r="W457" s="26">
        <f>L457-U457</f>
        <v>25637.5</v>
      </c>
      <c r="Y457" s="19">
        <v>0</v>
      </c>
      <c r="Z457" s="18">
        <v>0</v>
      </c>
      <c r="AA457" s="18">
        <f>(E457+F457)/30*40</f>
        <v>21000</v>
      </c>
      <c r="AB457" s="18">
        <f t="shared" si="21"/>
        <v>10500</v>
      </c>
      <c r="AC457" s="18">
        <f>H457/30*40</f>
        <v>16333.333333333332</v>
      </c>
      <c r="AD457" s="22">
        <f t="shared" si="22"/>
        <v>8166.6666666666661</v>
      </c>
    </row>
    <row r="458" spans="1:30" ht="12.75" x14ac:dyDescent="0.2">
      <c r="A458" s="42">
        <v>2046</v>
      </c>
      <c r="B458" s="18" t="s">
        <v>63</v>
      </c>
      <c r="C458" s="28" t="s">
        <v>69</v>
      </c>
      <c r="D458" s="22" t="s">
        <v>669</v>
      </c>
      <c r="E458" s="17">
        <v>15750</v>
      </c>
      <c r="F458" s="39">
        <v>0</v>
      </c>
      <c r="G458" s="39">
        <v>0</v>
      </c>
      <c r="H458" s="18">
        <v>44250</v>
      </c>
      <c r="I458" s="18">
        <v>0</v>
      </c>
      <c r="J458" s="28">
        <v>0</v>
      </c>
      <c r="K458" s="28">
        <v>23352.59</v>
      </c>
      <c r="L458" s="20">
        <f t="shared" si="23"/>
        <v>83352.59</v>
      </c>
      <c r="M458" s="43"/>
      <c r="N458" s="39">
        <v>0</v>
      </c>
      <c r="O458" s="43"/>
      <c r="P458" s="39">
        <v>0</v>
      </c>
      <c r="Q458" s="18">
        <v>1890</v>
      </c>
      <c r="R458" s="18">
        <v>23352.59</v>
      </c>
      <c r="S458" s="28">
        <v>0</v>
      </c>
      <c r="T458" s="28">
        <v>472.5</v>
      </c>
      <c r="U458" s="20">
        <f>SUM(P458:T458)</f>
        <v>25715.09</v>
      </c>
      <c r="V458" s="21"/>
      <c r="W458" s="26">
        <f>L458-U458</f>
        <v>57637.5</v>
      </c>
      <c r="Y458" s="19">
        <v>0</v>
      </c>
      <c r="Z458" s="18">
        <v>0</v>
      </c>
      <c r="AA458" s="18">
        <f>(E458+F458)/30*40</f>
        <v>21000</v>
      </c>
      <c r="AB458" s="18">
        <f t="shared" si="21"/>
        <v>10500</v>
      </c>
      <c r="AC458" s="18">
        <f>H458/30*40</f>
        <v>59000</v>
      </c>
      <c r="AD458" s="22">
        <f t="shared" si="22"/>
        <v>29500</v>
      </c>
    </row>
    <row r="459" spans="1:30" ht="12.75" x14ac:dyDescent="0.2">
      <c r="A459" s="42">
        <v>2048</v>
      </c>
      <c r="B459" s="18" t="s">
        <v>64</v>
      </c>
      <c r="C459" s="28" t="s">
        <v>69</v>
      </c>
      <c r="D459" s="22" t="s">
        <v>669</v>
      </c>
      <c r="E459" s="17">
        <v>15750</v>
      </c>
      <c r="F459" s="39">
        <v>0</v>
      </c>
      <c r="G459" s="39">
        <v>0</v>
      </c>
      <c r="H459" s="18">
        <v>55250</v>
      </c>
      <c r="I459" s="18">
        <v>0</v>
      </c>
      <c r="J459" s="28">
        <v>0</v>
      </c>
      <c r="K459" s="28">
        <v>29500.37</v>
      </c>
      <c r="L459" s="20">
        <f t="shared" si="23"/>
        <v>100500.37</v>
      </c>
      <c r="M459" s="43"/>
      <c r="N459" s="39">
        <v>0</v>
      </c>
      <c r="O459" s="43"/>
      <c r="P459" s="39">
        <v>0</v>
      </c>
      <c r="Q459" s="18">
        <v>1890</v>
      </c>
      <c r="R459" s="18">
        <v>29500.37</v>
      </c>
      <c r="S459" s="28">
        <v>0</v>
      </c>
      <c r="T459" s="28">
        <v>472.5</v>
      </c>
      <c r="U459" s="20">
        <f>SUM(P459:T459)</f>
        <v>31862.87</v>
      </c>
      <c r="V459" s="21"/>
      <c r="W459" s="26">
        <f>L459-U459</f>
        <v>68637.5</v>
      </c>
      <c r="Y459" s="19">
        <v>0</v>
      </c>
      <c r="Z459" s="18">
        <v>0</v>
      </c>
      <c r="AA459" s="18">
        <f>(E459+F459)/30*40</f>
        <v>21000</v>
      </c>
      <c r="AB459" s="18">
        <f t="shared" si="21"/>
        <v>10500</v>
      </c>
      <c r="AC459" s="18">
        <f>H459/30*40</f>
        <v>73666.666666666672</v>
      </c>
      <c r="AD459" s="22">
        <f t="shared" si="22"/>
        <v>36833.333333333336</v>
      </c>
    </row>
    <row r="460" spans="1:30" ht="12.75" x14ac:dyDescent="0.2">
      <c r="A460" s="42">
        <v>2049</v>
      </c>
      <c r="B460" s="18" t="s">
        <v>477</v>
      </c>
      <c r="C460" s="28" t="s">
        <v>69</v>
      </c>
      <c r="D460" s="22" t="s">
        <v>669</v>
      </c>
      <c r="E460" s="17">
        <v>15750</v>
      </c>
      <c r="F460" s="39">
        <v>0</v>
      </c>
      <c r="G460" s="39">
        <v>0</v>
      </c>
      <c r="H460" s="18">
        <v>26613</v>
      </c>
      <c r="I460" s="18">
        <v>0</v>
      </c>
      <c r="J460" s="28">
        <v>0</v>
      </c>
      <c r="K460" s="28">
        <v>14197.51</v>
      </c>
      <c r="L460" s="20">
        <f t="shared" si="23"/>
        <v>56560.51</v>
      </c>
      <c r="M460" s="43"/>
      <c r="N460" s="39">
        <v>0</v>
      </c>
      <c r="O460" s="43"/>
      <c r="P460" s="39">
        <v>0</v>
      </c>
      <c r="Q460" s="18">
        <v>1890</v>
      </c>
      <c r="R460" s="18">
        <v>14197.51</v>
      </c>
      <c r="S460" s="28">
        <v>0</v>
      </c>
      <c r="T460" s="28">
        <v>472.5</v>
      </c>
      <c r="U460" s="20">
        <f>SUM(P460:T460)</f>
        <v>16560.010000000002</v>
      </c>
      <c r="V460" s="21"/>
      <c r="W460" s="26">
        <f>L460-U460</f>
        <v>40000.5</v>
      </c>
      <c r="Y460" s="19">
        <v>0</v>
      </c>
      <c r="Z460" s="18">
        <v>0</v>
      </c>
      <c r="AA460" s="18">
        <f>(E460+F460)/30*40</f>
        <v>21000</v>
      </c>
      <c r="AB460" s="18">
        <f t="shared" si="21"/>
        <v>10500</v>
      </c>
      <c r="AC460" s="18">
        <f>H460/30*40</f>
        <v>35484</v>
      </c>
      <c r="AD460" s="22">
        <f t="shared" si="22"/>
        <v>17742</v>
      </c>
    </row>
    <row r="461" spans="1:30" ht="12.75" x14ac:dyDescent="0.2">
      <c r="A461" s="42">
        <v>2050</v>
      </c>
      <c r="B461" s="18" t="s">
        <v>478</v>
      </c>
      <c r="C461" s="28" t="s">
        <v>638</v>
      </c>
      <c r="D461" s="22" t="s">
        <v>669</v>
      </c>
      <c r="E461" s="17">
        <v>12213</v>
      </c>
      <c r="F461" s="39">
        <v>0</v>
      </c>
      <c r="G461" s="39">
        <v>0</v>
      </c>
      <c r="H461" s="18">
        <v>7619</v>
      </c>
      <c r="I461" s="18">
        <v>0</v>
      </c>
      <c r="J461" s="28">
        <v>0</v>
      </c>
      <c r="K461" s="28">
        <v>4357.8900000000003</v>
      </c>
      <c r="L461" s="20">
        <f t="shared" si="23"/>
        <v>24189.89</v>
      </c>
      <c r="M461" s="43"/>
      <c r="N461" s="39">
        <v>0</v>
      </c>
      <c r="O461" s="43"/>
      <c r="P461" s="39">
        <v>0</v>
      </c>
      <c r="Q461" s="18">
        <v>1465.56</v>
      </c>
      <c r="R461" s="18">
        <v>4357.8900000000003</v>
      </c>
      <c r="S461" s="28">
        <v>0</v>
      </c>
      <c r="T461" s="28">
        <v>366.4</v>
      </c>
      <c r="U461" s="20">
        <f>SUM(P461:T461)</f>
        <v>6189.85</v>
      </c>
      <c r="V461" s="21"/>
      <c r="W461" s="26">
        <f>L461-U461</f>
        <v>18000.04</v>
      </c>
      <c r="Y461" s="19">
        <v>0</v>
      </c>
      <c r="Z461" s="18">
        <v>0</v>
      </c>
      <c r="AA461" s="18">
        <f>(E461+F461)/30*40</f>
        <v>16284</v>
      </c>
      <c r="AB461" s="18">
        <f t="shared" si="21"/>
        <v>8142</v>
      </c>
      <c r="AC461" s="18">
        <f>H461/30*40</f>
        <v>10158.666666666666</v>
      </c>
      <c r="AD461" s="22">
        <f t="shared" si="22"/>
        <v>5079.333333333333</v>
      </c>
    </row>
    <row r="462" spans="1:30" ht="12.75" x14ac:dyDescent="0.2">
      <c r="A462" s="42">
        <v>2052</v>
      </c>
      <c r="B462" s="18" t="s">
        <v>479</v>
      </c>
      <c r="C462" s="28" t="s">
        <v>69</v>
      </c>
      <c r="D462" s="22" t="s">
        <v>669</v>
      </c>
      <c r="E462" s="17">
        <v>15750</v>
      </c>
      <c r="F462" s="39">
        <v>0</v>
      </c>
      <c r="G462" s="39">
        <v>0</v>
      </c>
      <c r="H462" s="18">
        <v>20613</v>
      </c>
      <c r="I462" s="18">
        <v>0</v>
      </c>
      <c r="J462" s="28">
        <v>0</v>
      </c>
      <c r="K462" s="28">
        <v>11229.98</v>
      </c>
      <c r="L462" s="20">
        <f t="shared" si="23"/>
        <v>47592.979999999996</v>
      </c>
      <c r="M462" s="43"/>
      <c r="N462" s="39">
        <v>0</v>
      </c>
      <c r="O462" s="43"/>
      <c r="P462" s="39">
        <v>0</v>
      </c>
      <c r="Q462" s="18">
        <v>1890</v>
      </c>
      <c r="R462" s="18">
        <v>11229.98</v>
      </c>
      <c r="S462" s="28">
        <v>0</v>
      </c>
      <c r="T462" s="28">
        <v>472.5</v>
      </c>
      <c r="U462" s="20">
        <f>SUM(P462:T462)</f>
        <v>13592.48</v>
      </c>
      <c r="V462" s="21"/>
      <c r="W462" s="26">
        <f>L462-U462</f>
        <v>34000.5</v>
      </c>
      <c r="Y462" s="19">
        <v>0</v>
      </c>
      <c r="Z462" s="18">
        <v>0</v>
      </c>
      <c r="AA462" s="18">
        <f>(E462+F462)/30*40</f>
        <v>21000</v>
      </c>
      <c r="AB462" s="18">
        <f t="shared" si="21"/>
        <v>10500</v>
      </c>
      <c r="AC462" s="18">
        <f>H462/30*40</f>
        <v>27484</v>
      </c>
      <c r="AD462" s="22">
        <f t="shared" si="22"/>
        <v>13742</v>
      </c>
    </row>
    <row r="463" spans="1:30" ht="12.75" x14ac:dyDescent="0.2">
      <c r="A463" s="42">
        <v>2053</v>
      </c>
      <c r="B463" s="18" t="s">
        <v>480</v>
      </c>
      <c r="C463" s="28" t="s">
        <v>657</v>
      </c>
      <c r="D463" s="22" t="s">
        <v>669</v>
      </c>
      <c r="E463" s="17">
        <v>7868</v>
      </c>
      <c r="F463" s="39">
        <v>0</v>
      </c>
      <c r="G463" s="39">
        <v>0</v>
      </c>
      <c r="H463" s="18">
        <v>17132</v>
      </c>
      <c r="I463" s="18">
        <v>0</v>
      </c>
      <c r="J463" s="28">
        <v>0</v>
      </c>
      <c r="K463" s="28">
        <v>6212.1</v>
      </c>
      <c r="L463" s="20">
        <f t="shared" si="23"/>
        <v>31212.1</v>
      </c>
      <c r="M463" s="43"/>
      <c r="N463" s="39">
        <v>0</v>
      </c>
      <c r="O463" s="43"/>
      <c r="P463" s="39">
        <v>0</v>
      </c>
      <c r="Q463" s="18">
        <v>944.16</v>
      </c>
      <c r="R463" s="18">
        <v>6212.1</v>
      </c>
      <c r="S463" s="28">
        <v>0</v>
      </c>
      <c r="T463" s="28">
        <v>236.04</v>
      </c>
      <c r="U463" s="20">
        <f>SUM(P463:T463)</f>
        <v>7392.3</v>
      </c>
      <c r="V463" s="21"/>
      <c r="W463" s="26">
        <f>L463-U463</f>
        <v>23819.8</v>
      </c>
      <c r="Y463" s="19">
        <v>0</v>
      </c>
      <c r="Z463" s="18">
        <v>0</v>
      </c>
      <c r="AA463" s="18">
        <f>(E463+F463)/30*40</f>
        <v>10490.666666666666</v>
      </c>
      <c r="AB463" s="18">
        <f t="shared" si="21"/>
        <v>5245.333333333333</v>
      </c>
      <c r="AC463" s="18">
        <f>H463/30*40</f>
        <v>22842.666666666668</v>
      </c>
      <c r="AD463" s="22">
        <f t="shared" si="22"/>
        <v>11421.333333333334</v>
      </c>
    </row>
    <row r="464" spans="1:30" ht="12.75" x14ac:dyDescent="0.2">
      <c r="A464" s="42">
        <v>2054</v>
      </c>
      <c r="B464" s="18" t="s">
        <v>481</v>
      </c>
      <c r="C464" s="28" t="s">
        <v>638</v>
      </c>
      <c r="D464" s="22" t="s">
        <v>669</v>
      </c>
      <c r="E464" s="17">
        <v>12213</v>
      </c>
      <c r="F464" s="39">
        <v>0</v>
      </c>
      <c r="G464" s="39">
        <v>0</v>
      </c>
      <c r="H464" s="18">
        <v>17787</v>
      </c>
      <c r="I464" s="18">
        <v>0</v>
      </c>
      <c r="J464" s="28">
        <v>0</v>
      </c>
      <c r="K464" s="28">
        <v>8016.01</v>
      </c>
      <c r="L464" s="20">
        <f t="shared" si="23"/>
        <v>38016.01</v>
      </c>
      <c r="M464" s="43"/>
      <c r="N464" s="39">
        <v>0</v>
      </c>
      <c r="O464" s="43"/>
      <c r="P464" s="39">
        <v>0</v>
      </c>
      <c r="Q464" s="18">
        <v>1465.56</v>
      </c>
      <c r="R464" s="18">
        <v>8016.01</v>
      </c>
      <c r="S464" s="28">
        <v>0</v>
      </c>
      <c r="T464" s="28">
        <v>366.4</v>
      </c>
      <c r="U464" s="20">
        <f>SUM(P464:T464)</f>
        <v>9847.9699999999993</v>
      </c>
      <c r="V464" s="21"/>
      <c r="W464" s="26">
        <f>L464-U464</f>
        <v>28168.04</v>
      </c>
      <c r="Y464" s="19">
        <v>0</v>
      </c>
      <c r="Z464" s="18">
        <v>0</v>
      </c>
      <c r="AA464" s="18">
        <f>(E464+F464)/30*40</f>
        <v>16284</v>
      </c>
      <c r="AB464" s="18">
        <f t="shared" si="21"/>
        <v>8142</v>
      </c>
      <c r="AC464" s="18">
        <f>H464/30*40</f>
        <v>23716</v>
      </c>
      <c r="AD464" s="22">
        <f t="shared" si="22"/>
        <v>11858</v>
      </c>
    </row>
    <row r="465" spans="1:30" ht="12.75" x14ac:dyDescent="0.2">
      <c r="A465" s="42">
        <v>2055</v>
      </c>
      <c r="B465" s="18" t="s">
        <v>482</v>
      </c>
      <c r="C465" s="28" t="s">
        <v>68</v>
      </c>
      <c r="D465" s="22" t="s">
        <v>669</v>
      </c>
      <c r="E465" s="17">
        <v>18366</v>
      </c>
      <c r="F465" s="39">
        <v>0</v>
      </c>
      <c r="G465" s="39">
        <v>0</v>
      </c>
      <c r="H465" s="18">
        <v>16634</v>
      </c>
      <c r="I465" s="18">
        <v>0</v>
      </c>
      <c r="J465" s="28">
        <v>0</v>
      </c>
      <c r="K465" s="28">
        <v>10548.470000000001</v>
      </c>
      <c r="L465" s="20">
        <f t="shared" si="23"/>
        <v>45548.47</v>
      </c>
      <c r="M465" s="43"/>
      <c r="N465" s="39">
        <v>0</v>
      </c>
      <c r="O465" s="43"/>
      <c r="P465" s="39">
        <v>0</v>
      </c>
      <c r="Q465" s="18">
        <v>2203.92</v>
      </c>
      <c r="R465" s="18">
        <v>10548.470000000001</v>
      </c>
      <c r="S465" s="28">
        <v>0</v>
      </c>
      <c r="T465" s="28">
        <v>550.98</v>
      </c>
      <c r="U465" s="20">
        <f>SUM(P465:T465)</f>
        <v>13303.37</v>
      </c>
      <c r="V465" s="21"/>
      <c r="W465" s="26">
        <f>L465-U465</f>
        <v>32245.1</v>
      </c>
      <c r="Y465" s="19">
        <v>0</v>
      </c>
      <c r="Z465" s="18">
        <v>0</v>
      </c>
      <c r="AA465" s="18">
        <f>(E465+F465)/30*40</f>
        <v>24488</v>
      </c>
      <c r="AB465" s="18">
        <f t="shared" si="21"/>
        <v>12244</v>
      </c>
      <c r="AC465" s="18">
        <f>H465/30*40</f>
        <v>22178.666666666668</v>
      </c>
      <c r="AD465" s="22">
        <f t="shared" si="22"/>
        <v>11089.333333333334</v>
      </c>
    </row>
    <row r="466" spans="1:30" ht="12.75" x14ac:dyDescent="0.2">
      <c r="A466" s="42">
        <v>2056</v>
      </c>
      <c r="B466" s="18" t="s">
        <v>13</v>
      </c>
      <c r="C466" s="28" t="s">
        <v>69</v>
      </c>
      <c r="D466" s="22" t="s">
        <v>669</v>
      </c>
      <c r="E466" s="17">
        <v>15750</v>
      </c>
      <c r="F466" s="39">
        <v>0</v>
      </c>
      <c r="G466" s="39">
        <v>0</v>
      </c>
      <c r="H466" s="18">
        <v>8250</v>
      </c>
      <c r="I466" s="18">
        <v>0</v>
      </c>
      <c r="J466" s="28">
        <v>0</v>
      </c>
      <c r="K466" s="28">
        <v>5853.32</v>
      </c>
      <c r="L466" s="20">
        <f t="shared" si="23"/>
        <v>29853.32</v>
      </c>
      <c r="M466" s="43"/>
      <c r="N466" s="39">
        <v>0</v>
      </c>
      <c r="O466" s="43"/>
      <c r="P466" s="39">
        <v>0</v>
      </c>
      <c r="Q466" s="18">
        <v>1890</v>
      </c>
      <c r="R466" s="18">
        <v>5853.32</v>
      </c>
      <c r="S466" s="28">
        <v>0</v>
      </c>
      <c r="T466" s="28">
        <v>472.5</v>
      </c>
      <c r="U466" s="20">
        <f>SUM(P466:T466)</f>
        <v>8215.82</v>
      </c>
      <c r="V466" s="21"/>
      <c r="W466" s="26">
        <f>L466-U466</f>
        <v>21637.5</v>
      </c>
      <c r="Y466" s="19">
        <v>0</v>
      </c>
      <c r="Z466" s="18">
        <v>0</v>
      </c>
      <c r="AA466" s="18">
        <f>(E466+F466)/30*40</f>
        <v>21000</v>
      </c>
      <c r="AB466" s="18">
        <f t="shared" si="21"/>
        <v>10500</v>
      </c>
      <c r="AC466" s="18">
        <f>H466/30*40</f>
        <v>11000</v>
      </c>
      <c r="AD466" s="22">
        <f t="shared" si="22"/>
        <v>5500</v>
      </c>
    </row>
    <row r="467" spans="1:30" ht="12.75" x14ac:dyDescent="0.2">
      <c r="A467" s="42">
        <v>2057</v>
      </c>
      <c r="B467" s="18" t="s">
        <v>483</v>
      </c>
      <c r="C467" s="28" t="s">
        <v>68</v>
      </c>
      <c r="D467" s="22" t="s">
        <v>669</v>
      </c>
      <c r="E467" s="17">
        <v>18366</v>
      </c>
      <c r="F467" s="39">
        <v>0</v>
      </c>
      <c r="G467" s="39">
        <v>0</v>
      </c>
      <c r="H467" s="18">
        <v>14389</v>
      </c>
      <c r="I467" s="18">
        <v>0</v>
      </c>
      <c r="J467" s="28">
        <v>0</v>
      </c>
      <c r="K467" s="28">
        <v>9393.51</v>
      </c>
      <c r="L467" s="20">
        <f t="shared" si="23"/>
        <v>42148.51</v>
      </c>
      <c r="M467" s="43"/>
      <c r="N467" s="39">
        <v>0</v>
      </c>
      <c r="O467" s="43"/>
      <c r="P467" s="39">
        <v>0</v>
      </c>
      <c r="Q467" s="18">
        <v>2203.92</v>
      </c>
      <c r="R467" s="18">
        <v>9393.51</v>
      </c>
      <c r="S467" s="28">
        <v>0</v>
      </c>
      <c r="T467" s="28">
        <v>550.98</v>
      </c>
      <c r="U467" s="20">
        <f>SUM(P467:T467)</f>
        <v>12148.41</v>
      </c>
      <c r="V467" s="21"/>
      <c r="W467" s="26">
        <f>L467-U467</f>
        <v>30000.100000000002</v>
      </c>
      <c r="Y467" s="19">
        <v>0</v>
      </c>
      <c r="Z467" s="18">
        <v>0</v>
      </c>
      <c r="AA467" s="18">
        <f>(E467+F467)/30*40</f>
        <v>24488</v>
      </c>
      <c r="AB467" s="18">
        <f t="shared" si="21"/>
        <v>12244</v>
      </c>
      <c r="AC467" s="18">
        <f>H467/30*40</f>
        <v>19185.333333333332</v>
      </c>
      <c r="AD467" s="22">
        <f t="shared" si="22"/>
        <v>9592.6666666666661</v>
      </c>
    </row>
    <row r="468" spans="1:30" ht="12.75" x14ac:dyDescent="0.2">
      <c r="A468" s="42">
        <v>2058</v>
      </c>
      <c r="B468" s="18" t="s">
        <v>484</v>
      </c>
      <c r="C468" s="28" t="s">
        <v>68</v>
      </c>
      <c r="D468" s="22" t="s">
        <v>669</v>
      </c>
      <c r="E468" s="17">
        <v>18366</v>
      </c>
      <c r="F468" s="39">
        <v>0</v>
      </c>
      <c r="G468" s="39">
        <v>0</v>
      </c>
      <c r="H468" s="18">
        <v>34389</v>
      </c>
      <c r="I468" s="18">
        <v>0</v>
      </c>
      <c r="J468" s="28">
        <v>0</v>
      </c>
      <c r="K468" s="28">
        <v>19393.510000000002</v>
      </c>
      <c r="L468" s="20">
        <f t="shared" si="23"/>
        <v>72148.510000000009</v>
      </c>
      <c r="M468" s="43"/>
      <c r="N468" s="39">
        <v>0</v>
      </c>
      <c r="O468" s="43"/>
      <c r="P468" s="39">
        <v>0</v>
      </c>
      <c r="Q468" s="18">
        <v>2203.92</v>
      </c>
      <c r="R468" s="18">
        <v>19393.510000000002</v>
      </c>
      <c r="S468" s="28">
        <v>0</v>
      </c>
      <c r="T468" s="28">
        <v>550.98</v>
      </c>
      <c r="U468" s="20">
        <f>SUM(P468:T468)</f>
        <v>22148.41</v>
      </c>
      <c r="V468" s="21"/>
      <c r="W468" s="26">
        <f>L468-U468</f>
        <v>50000.100000000006</v>
      </c>
      <c r="Y468" s="19">
        <v>0</v>
      </c>
      <c r="Z468" s="18">
        <v>0</v>
      </c>
      <c r="AA468" s="18">
        <f>(E468+F468)/30*40</f>
        <v>24488</v>
      </c>
      <c r="AB468" s="18">
        <f t="shared" si="21"/>
        <v>12244</v>
      </c>
      <c r="AC468" s="18">
        <f>H468/30*40</f>
        <v>45852</v>
      </c>
      <c r="AD468" s="22">
        <f t="shared" si="22"/>
        <v>22926</v>
      </c>
    </row>
    <row r="469" spans="1:30" ht="12.75" x14ac:dyDescent="0.2">
      <c r="A469" s="42">
        <v>2059</v>
      </c>
      <c r="B469" s="18" t="s">
        <v>485</v>
      </c>
      <c r="C469" s="28" t="s">
        <v>69</v>
      </c>
      <c r="D469" s="22" t="s">
        <v>669</v>
      </c>
      <c r="E469" s="17">
        <v>15750</v>
      </c>
      <c r="F469" s="39">
        <v>0</v>
      </c>
      <c r="G469" s="39">
        <v>0</v>
      </c>
      <c r="H469" s="18">
        <v>16613</v>
      </c>
      <c r="I469" s="18">
        <v>0</v>
      </c>
      <c r="J469" s="28">
        <v>0</v>
      </c>
      <c r="K469" s="28">
        <v>9197.51</v>
      </c>
      <c r="L469" s="20">
        <f t="shared" si="23"/>
        <v>41560.51</v>
      </c>
      <c r="M469" s="43"/>
      <c r="N469" s="39">
        <v>0</v>
      </c>
      <c r="O469" s="43"/>
      <c r="P469" s="39">
        <v>0</v>
      </c>
      <c r="Q469" s="18">
        <v>1890</v>
      </c>
      <c r="R469" s="18">
        <v>9197.51</v>
      </c>
      <c r="S469" s="28">
        <v>0</v>
      </c>
      <c r="T469" s="28">
        <v>472.5</v>
      </c>
      <c r="U469" s="20">
        <f>SUM(P469:T469)</f>
        <v>11560.01</v>
      </c>
      <c r="V469" s="21"/>
      <c r="W469" s="26">
        <f>L469-U469</f>
        <v>30000.5</v>
      </c>
      <c r="Y469" s="19">
        <v>0</v>
      </c>
      <c r="Z469" s="18">
        <v>0</v>
      </c>
      <c r="AA469" s="18">
        <f>(E469+F469)/30*40</f>
        <v>21000</v>
      </c>
      <c r="AB469" s="18">
        <f t="shared" si="21"/>
        <v>10500</v>
      </c>
      <c r="AC469" s="18">
        <f>H469/30*40</f>
        <v>22150.666666666664</v>
      </c>
      <c r="AD469" s="22">
        <f t="shared" si="22"/>
        <v>11075.333333333332</v>
      </c>
    </row>
    <row r="470" spans="1:30" ht="12.75" x14ac:dyDescent="0.2">
      <c r="A470" s="42">
        <v>2060</v>
      </c>
      <c r="B470" s="18" t="s">
        <v>486</v>
      </c>
      <c r="C470" s="28" t="s">
        <v>69</v>
      </c>
      <c r="D470" s="22" t="s">
        <v>669</v>
      </c>
      <c r="E470" s="17">
        <v>15750</v>
      </c>
      <c r="F470" s="39">
        <v>0</v>
      </c>
      <c r="G470" s="39">
        <v>0</v>
      </c>
      <c r="H470" s="18">
        <v>26613</v>
      </c>
      <c r="I470" s="18">
        <v>0</v>
      </c>
      <c r="J470" s="28">
        <v>0</v>
      </c>
      <c r="K470" s="28">
        <v>14197.51</v>
      </c>
      <c r="L470" s="20">
        <f t="shared" si="23"/>
        <v>56560.51</v>
      </c>
      <c r="M470" s="43"/>
      <c r="N470" s="39">
        <v>0</v>
      </c>
      <c r="O470" s="43"/>
      <c r="P470" s="39">
        <v>0</v>
      </c>
      <c r="Q470" s="18">
        <v>1890</v>
      </c>
      <c r="R470" s="18">
        <v>14197.51</v>
      </c>
      <c r="S470" s="28">
        <v>0</v>
      </c>
      <c r="T470" s="28">
        <v>472.5</v>
      </c>
      <c r="U470" s="20">
        <f>SUM(P470:T470)</f>
        <v>16560.010000000002</v>
      </c>
      <c r="V470" s="21"/>
      <c r="W470" s="26">
        <f>L470-U470</f>
        <v>40000.5</v>
      </c>
      <c r="Y470" s="19">
        <v>0</v>
      </c>
      <c r="Z470" s="18">
        <v>0</v>
      </c>
      <c r="AA470" s="18">
        <f>(E470+F470)/30*40</f>
        <v>21000</v>
      </c>
      <c r="AB470" s="18">
        <f t="shared" si="21"/>
        <v>10500</v>
      </c>
      <c r="AC470" s="18">
        <f>H470/30*40</f>
        <v>35484</v>
      </c>
      <c r="AD470" s="22">
        <f t="shared" si="22"/>
        <v>17742</v>
      </c>
    </row>
    <row r="471" spans="1:30" ht="12.75" x14ac:dyDescent="0.2">
      <c r="A471" s="42">
        <v>2061</v>
      </c>
      <c r="B471" s="18" t="s">
        <v>487</v>
      </c>
      <c r="C471" s="28" t="s">
        <v>657</v>
      </c>
      <c r="D471" s="22" t="s">
        <v>669</v>
      </c>
      <c r="E471" s="17">
        <v>7868</v>
      </c>
      <c r="F471" s="39">
        <v>0</v>
      </c>
      <c r="G471" s="39">
        <v>0</v>
      </c>
      <c r="H471" s="18">
        <v>13312</v>
      </c>
      <c r="I471" s="18">
        <v>0</v>
      </c>
      <c r="J471" s="28">
        <v>0</v>
      </c>
      <c r="K471" s="28">
        <v>4841.5400000000009</v>
      </c>
      <c r="L471" s="20">
        <f t="shared" si="23"/>
        <v>26021.54</v>
      </c>
      <c r="M471" s="43"/>
      <c r="N471" s="39">
        <v>0</v>
      </c>
      <c r="O471" s="43"/>
      <c r="P471" s="39">
        <v>0</v>
      </c>
      <c r="Q471" s="18">
        <v>944.16</v>
      </c>
      <c r="R471" s="18">
        <v>4841.5400000000009</v>
      </c>
      <c r="S471" s="28">
        <v>0</v>
      </c>
      <c r="T471" s="28">
        <v>236.04</v>
      </c>
      <c r="U471" s="20">
        <f>SUM(P471:T471)</f>
        <v>6021.7400000000007</v>
      </c>
      <c r="V471" s="21"/>
      <c r="W471" s="26">
        <f>L471-U471</f>
        <v>19999.8</v>
      </c>
      <c r="Y471" s="19">
        <v>0</v>
      </c>
      <c r="Z471" s="18">
        <v>0</v>
      </c>
      <c r="AA471" s="18">
        <f>(E471+F471)/30*40</f>
        <v>10490.666666666666</v>
      </c>
      <c r="AB471" s="18">
        <f t="shared" si="21"/>
        <v>5245.333333333333</v>
      </c>
      <c r="AC471" s="18">
        <f>H471/30*40</f>
        <v>17749.333333333336</v>
      </c>
      <c r="AD471" s="22">
        <f t="shared" si="22"/>
        <v>8874.6666666666679</v>
      </c>
    </row>
    <row r="472" spans="1:30" ht="12.75" x14ac:dyDescent="0.2">
      <c r="A472" s="42">
        <v>2062</v>
      </c>
      <c r="B472" s="18" t="s">
        <v>488</v>
      </c>
      <c r="C472" s="28" t="s">
        <v>638</v>
      </c>
      <c r="D472" s="22" t="s">
        <v>669</v>
      </c>
      <c r="E472" s="17">
        <v>12213</v>
      </c>
      <c r="F472" s="39">
        <v>0</v>
      </c>
      <c r="G472" s="39">
        <v>0</v>
      </c>
      <c r="H472" s="18">
        <v>9619</v>
      </c>
      <c r="I472" s="18">
        <v>0</v>
      </c>
      <c r="J472" s="28">
        <v>0</v>
      </c>
      <c r="K472" s="28">
        <v>5075.47</v>
      </c>
      <c r="L472" s="20">
        <f t="shared" si="23"/>
        <v>26907.47</v>
      </c>
      <c r="M472" s="43"/>
      <c r="N472" s="39">
        <v>0</v>
      </c>
      <c r="O472" s="43"/>
      <c r="P472" s="39">
        <v>0</v>
      </c>
      <c r="Q472" s="18">
        <v>1465.56</v>
      </c>
      <c r="R472" s="18">
        <v>5075.47</v>
      </c>
      <c r="S472" s="28">
        <v>0</v>
      </c>
      <c r="T472" s="28">
        <v>366.4</v>
      </c>
      <c r="U472" s="20">
        <f>SUM(P472:T472)</f>
        <v>6907.43</v>
      </c>
      <c r="V472" s="21"/>
      <c r="W472" s="26">
        <f>L472-U472</f>
        <v>20000.04</v>
      </c>
      <c r="Y472" s="19">
        <v>0</v>
      </c>
      <c r="Z472" s="18">
        <v>0</v>
      </c>
      <c r="AA472" s="18">
        <f>(E472+F472)/30*40</f>
        <v>16284</v>
      </c>
      <c r="AB472" s="18">
        <f t="shared" si="21"/>
        <v>8142</v>
      </c>
      <c r="AC472" s="18">
        <f>H472/30*40</f>
        <v>12825.333333333332</v>
      </c>
      <c r="AD472" s="22">
        <f t="shared" si="22"/>
        <v>6412.6666666666661</v>
      </c>
    </row>
    <row r="473" spans="1:30" ht="12.75" x14ac:dyDescent="0.2">
      <c r="A473" s="42">
        <v>2063</v>
      </c>
      <c r="B473" s="18" t="s">
        <v>489</v>
      </c>
      <c r="C473" s="28" t="s">
        <v>69</v>
      </c>
      <c r="D473" s="22" t="s">
        <v>669</v>
      </c>
      <c r="E473" s="17">
        <v>15750</v>
      </c>
      <c r="F473" s="39">
        <v>0</v>
      </c>
      <c r="G473" s="39">
        <v>0</v>
      </c>
      <c r="H473" s="18">
        <v>26613</v>
      </c>
      <c r="I473" s="18">
        <v>0</v>
      </c>
      <c r="J473" s="28">
        <v>0</v>
      </c>
      <c r="K473" s="28">
        <v>14197.51</v>
      </c>
      <c r="L473" s="20">
        <f t="shared" si="23"/>
        <v>56560.51</v>
      </c>
      <c r="M473" s="43"/>
      <c r="N473" s="39">
        <v>0</v>
      </c>
      <c r="O473" s="43"/>
      <c r="P473" s="39">
        <v>0</v>
      </c>
      <c r="Q473" s="18">
        <v>1890</v>
      </c>
      <c r="R473" s="18">
        <v>14197.51</v>
      </c>
      <c r="S473" s="28">
        <v>0</v>
      </c>
      <c r="T473" s="28">
        <v>472.5</v>
      </c>
      <c r="U473" s="20">
        <f>SUM(P473:T473)</f>
        <v>16560.010000000002</v>
      </c>
      <c r="V473" s="21"/>
      <c r="W473" s="26">
        <f>L473-U473</f>
        <v>40000.5</v>
      </c>
      <c r="Y473" s="19">
        <v>0</v>
      </c>
      <c r="Z473" s="18">
        <v>0</v>
      </c>
      <c r="AA473" s="18">
        <f>(E473+F473)/30*40</f>
        <v>21000</v>
      </c>
      <c r="AB473" s="18">
        <f t="shared" si="21"/>
        <v>10500</v>
      </c>
      <c r="AC473" s="18">
        <f>H473/30*40</f>
        <v>35484</v>
      </c>
      <c r="AD473" s="22">
        <f t="shared" si="22"/>
        <v>17742</v>
      </c>
    </row>
    <row r="474" spans="1:30" ht="12.75" x14ac:dyDescent="0.2">
      <c r="A474" s="42">
        <v>2066</v>
      </c>
      <c r="B474" s="18" t="s">
        <v>490</v>
      </c>
      <c r="C474" s="28" t="s">
        <v>657</v>
      </c>
      <c r="D474" s="22" t="s">
        <v>669</v>
      </c>
      <c r="E474" s="17">
        <v>7868</v>
      </c>
      <c r="F474" s="39">
        <v>0</v>
      </c>
      <c r="G474" s="39">
        <v>0</v>
      </c>
      <c r="H474" s="18">
        <v>13312</v>
      </c>
      <c r="I474" s="18">
        <v>0</v>
      </c>
      <c r="J474" s="28">
        <v>0</v>
      </c>
      <c r="K474" s="28">
        <v>4841.5400000000009</v>
      </c>
      <c r="L474" s="20">
        <f t="shared" si="23"/>
        <v>26021.54</v>
      </c>
      <c r="M474" s="43"/>
      <c r="N474" s="39">
        <v>0</v>
      </c>
      <c r="O474" s="43"/>
      <c r="P474" s="39">
        <v>0</v>
      </c>
      <c r="Q474" s="18">
        <v>944.16</v>
      </c>
      <c r="R474" s="18">
        <v>4841.5400000000009</v>
      </c>
      <c r="S474" s="28">
        <v>0</v>
      </c>
      <c r="T474" s="28">
        <v>236.04</v>
      </c>
      <c r="U474" s="20">
        <f>SUM(P474:T474)</f>
        <v>6021.7400000000007</v>
      </c>
      <c r="V474" s="21"/>
      <c r="W474" s="26">
        <f>L474-U474</f>
        <v>19999.8</v>
      </c>
      <c r="Y474" s="19">
        <v>0</v>
      </c>
      <c r="Z474" s="18">
        <v>0</v>
      </c>
      <c r="AA474" s="18">
        <f>(E474+F474)/30*40</f>
        <v>10490.666666666666</v>
      </c>
      <c r="AB474" s="18">
        <f t="shared" si="21"/>
        <v>5245.333333333333</v>
      </c>
      <c r="AC474" s="18">
        <f>H474/30*40</f>
        <v>17749.333333333336</v>
      </c>
      <c r="AD474" s="22">
        <f t="shared" si="22"/>
        <v>8874.6666666666679</v>
      </c>
    </row>
    <row r="475" spans="1:30" ht="12.75" x14ac:dyDescent="0.2">
      <c r="A475" s="42">
        <v>2067</v>
      </c>
      <c r="B475" s="18" t="s">
        <v>491</v>
      </c>
      <c r="C475" s="28" t="s">
        <v>641</v>
      </c>
      <c r="D475" s="22" t="s">
        <v>669</v>
      </c>
      <c r="E475" s="17">
        <v>7868</v>
      </c>
      <c r="F475" s="39">
        <v>0</v>
      </c>
      <c r="G475" s="39">
        <v>0</v>
      </c>
      <c r="H475" s="18">
        <v>11312</v>
      </c>
      <c r="I475" s="18">
        <v>0</v>
      </c>
      <c r="J475" s="28">
        <v>0</v>
      </c>
      <c r="K475" s="28">
        <v>4147.2800000000007</v>
      </c>
      <c r="L475" s="20">
        <f t="shared" si="23"/>
        <v>23327.279999999999</v>
      </c>
      <c r="M475" s="43"/>
      <c r="N475" s="39">
        <v>0</v>
      </c>
      <c r="O475" s="43"/>
      <c r="P475" s="39">
        <v>0</v>
      </c>
      <c r="Q475" s="18">
        <v>944.16</v>
      </c>
      <c r="R475" s="18">
        <v>4147.2800000000007</v>
      </c>
      <c r="S475" s="28">
        <v>0</v>
      </c>
      <c r="T475" s="28">
        <v>236.04</v>
      </c>
      <c r="U475" s="20">
        <f>SUM(P475:T475)</f>
        <v>5327.4800000000005</v>
      </c>
      <c r="V475" s="21"/>
      <c r="W475" s="26">
        <f>L475-U475</f>
        <v>17999.8</v>
      </c>
      <c r="Y475" s="19">
        <v>0</v>
      </c>
      <c r="Z475" s="18">
        <v>0</v>
      </c>
      <c r="AA475" s="18">
        <f>(E475+F475)/30*40</f>
        <v>10490.666666666666</v>
      </c>
      <c r="AB475" s="18">
        <f t="shared" si="21"/>
        <v>5245.333333333333</v>
      </c>
      <c r="AC475" s="18">
        <f>H475/30*40</f>
        <v>15082.666666666666</v>
      </c>
      <c r="AD475" s="22">
        <f t="shared" si="22"/>
        <v>7541.333333333333</v>
      </c>
    </row>
    <row r="476" spans="1:30" ht="12.75" x14ac:dyDescent="0.2">
      <c r="A476" s="42">
        <v>2068</v>
      </c>
      <c r="B476" s="18" t="s">
        <v>492</v>
      </c>
      <c r="C476" s="28" t="s">
        <v>657</v>
      </c>
      <c r="D476" s="22" t="s">
        <v>669</v>
      </c>
      <c r="E476" s="17">
        <v>7868</v>
      </c>
      <c r="F476" s="39">
        <v>0</v>
      </c>
      <c r="G476" s="39">
        <v>0</v>
      </c>
      <c r="H476" s="18">
        <v>23312</v>
      </c>
      <c r="I476" s="18">
        <v>0</v>
      </c>
      <c r="J476" s="28">
        <v>0</v>
      </c>
      <c r="K476" s="28">
        <v>8606.01</v>
      </c>
      <c r="L476" s="20">
        <f t="shared" si="23"/>
        <v>39786.01</v>
      </c>
      <c r="M476" s="43"/>
      <c r="N476" s="39">
        <v>0</v>
      </c>
      <c r="O476" s="43"/>
      <c r="P476" s="39">
        <v>0</v>
      </c>
      <c r="Q476" s="18">
        <v>944.16</v>
      </c>
      <c r="R476" s="18">
        <v>8606.01</v>
      </c>
      <c r="S476" s="28">
        <v>0</v>
      </c>
      <c r="T476" s="28">
        <v>236.04</v>
      </c>
      <c r="U476" s="20">
        <f>SUM(P476:T476)</f>
        <v>9786.2100000000009</v>
      </c>
      <c r="V476" s="21"/>
      <c r="W476" s="26">
        <f>L476-U476</f>
        <v>29999.800000000003</v>
      </c>
      <c r="Y476" s="19">
        <v>0</v>
      </c>
      <c r="Z476" s="18">
        <v>0</v>
      </c>
      <c r="AA476" s="18">
        <f>(E476+F476)/30*40</f>
        <v>10490.666666666666</v>
      </c>
      <c r="AB476" s="18">
        <f t="shared" si="21"/>
        <v>5245.333333333333</v>
      </c>
      <c r="AC476" s="18">
        <f>H476/30*40</f>
        <v>31082.666666666668</v>
      </c>
      <c r="AD476" s="22">
        <f t="shared" si="22"/>
        <v>15541.333333333334</v>
      </c>
    </row>
    <row r="477" spans="1:30" ht="12.75" x14ac:dyDescent="0.2">
      <c r="A477" s="42">
        <v>2069</v>
      </c>
      <c r="B477" s="18" t="s">
        <v>493</v>
      </c>
      <c r="C477" s="28" t="s">
        <v>638</v>
      </c>
      <c r="D477" s="22" t="s">
        <v>669</v>
      </c>
      <c r="E477" s="17">
        <v>12213</v>
      </c>
      <c r="F477" s="39">
        <v>0</v>
      </c>
      <c r="G477" s="39">
        <v>0</v>
      </c>
      <c r="H477" s="18">
        <v>19619</v>
      </c>
      <c r="I477" s="18">
        <v>0</v>
      </c>
      <c r="J477" s="28">
        <v>0</v>
      </c>
      <c r="K477" s="28">
        <v>8932.01</v>
      </c>
      <c r="L477" s="20">
        <f t="shared" si="23"/>
        <v>40764.01</v>
      </c>
      <c r="M477" s="43"/>
      <c r="N477" s="39">
        <v>0</v>
      </c>
      <c r="O477" s="43"/>
      <c r="P477" s="39">
        <v>0</v>
      </c>
      <c r="Q477" s="18">
        <v>1465.56</v>
      </c>
      <c r="R477" s="18">
        <v>8932.01</v>
      </c>
      <c r="S477" s="28">
        <v>0</v>
      </c>
      <c r="T477" s="28">
        <v>366.4</v>
      </c>
      <c r="U477" s="20">
        <f>SUM(P477:T477)</f>
        <v>10763.97</v>
      </c>
      <c r="V477" s="21"/>
      <c r="W477" s="26">
        <f>L477-U477</f>
        <v>30000.04</v>
      </c>
      <c r="Y477" s="19">
        <v>0</v>
      </c>
      <c r="Z477" s="18">
        <v>0</v>
      </c>
      <c r="AA477" s="18">
        <f>(E477+F477)/30*40</f>
        <v>16284</v>
      </c>
      <c r="AB477" s="18">
        <f t="shared" si="21"/>
        <v>8142</v>
      </c>
      <c r="AC477" s="18">
        <f>H477/30*40</f>
        <v>26158.666666666668</v>
      </c>
      <c r="AD477" s="22">
        <f t="shared" si="22"/>
        <v>13079.333333333334</v>
      </c>
    </row>
    <row r="478" spans="1:30" ht="12.75" x14ac:dyDescent="0.2">
      <c r="A478" s="42">
        <v>2070</v>
      </c>
      <c r="B478" s="18" t="s">
        <v>494</v>
      </c>
      <c r="C478" s="28" t="s">
        <v>641</v>
      </c>
      <c r="D478" s="22" t="s">
        <v>669</v>
      </c>
      <c r="E478" s="17">
        <v>7868</v>
      </c>
      <c r="F478" s="39">
        <v>0</v>
      </c>
      <c r="G478" s="39">
        <v>0</v>
      </c>
      <c r="H478" s="18">
        <v>11312</v>
      </c>
      <c r="I478" s="18">
        <v>0</v>
      </c>
      <c r="J478" s="28">
        <v>0</v>
      </c>
      <c r="K478" s="28">
        <v>4147.2800000000007</v>
      </c>
      <c r="L478" s="20">
        <f t="shared" si="23"/>
        <v>23327.279999999999</v>
      </c>
      <c r="M478" s="43"/>
      <c r="N478" s="39">
        <v>0</v>
      </c>
      <c r="O478" s="43"/>
      <c r="P478" s="39">
        <v>0</v>
      </c>
      <c r="Q478" s="18">
        <v>944.16</v>
      </c>
      <c r="R478" s="18">
        <v>4147.2800000000007</v>
      </c>
      <c r="S478" s="28">
        <v>0</v>
      </c>
      <c r="T478" s="28">
        <v>236.04</v>
      </c>
      <c r="U478" s="20">
        <f>SUM(P478:T478)</f>
        <v>5327.4800000000005</v>
      </c>
      <c r="V478" s="21"/>
      <c r="W478" s="26">
        <f>L478-U478</f>
        <v>17999.8</v>
      </c>
      <c r="Y478" s="19">
        <v>0</v>
      </c>
      <c r="Z478" s="18">
        <v>0</v>
      </c>
      <c r="AA478" s="18">
        <f>(E478+F478)/30*40</f>
        <v>10490.666666666666</v>
      </c>
      <c r="AB478" s="18">
        <f t="shared" si="21"/>
        <v>5245.333333333333</v>
      </c>
      <c r="AC478" s="18">
        <f>H478/30*40</f>
        <v>15082.666666666666</v>
      </c>
      <c r="AD478" s="22">
        <f t="shared" si="22"/>
        <v>7541.333333333333</v>
      </c>
    </row>
    <row r="479" spans="1:30" ht="12.75" x14ac:dyDescent="0.2">
      <c r="A479" s="42">
        <v>2072</v>
      </c>
      <c r="B479" s="18" t="s">
        <v>495</v>
      </c>
      <c r="C479" s="28" t="s">
        <v>657</v>
      </c>
      <c r="D479" s="22" t="s">
        <v>669</v>
      </c>
      <c r="E479" s="17">
        <v>7868</v>
      </c>
      <c r="F479" s="39">
        <v>0</v>
      </c>
      <c r="G479" s="39">
        <v>0</v>
      </c>
      <c r="H479" s="18">
        <v>11312</v>
      </c>
      <c r="I479" s="18">
        <v>0</v>
      </c>
      <c r="J479" s="28">
        <v>0</v>
      </c>
      <c r="K479" s="28">
        <v>4147.2800000000007</v>
      </c>
      <c r="L479" s="20">
        <f t="shared" si="23"/>
        <v>23327.279999999999</v>
      </c>
      <c r="M479" s="43"/>
      <c r="N479" s="39">
        <v>0</v>
      </c>
      <c r="O479" s="43"/>
      <c r="P479" s="39">
        <v>0</v>
      </c>
      <c r="Q479" s="18">
        <v>944.16</v>
      </c>
      <c r="R479" s="18">
        <v>4147.2800000000007</v>
      </c>
      <c r="S479" s="28">
        <v>0</v>
      </c>
      <c r="T479" s="28">
        <v>236.04</v>
      </c>
      <c r="U479" s="20">
        <f>SUM(P479:T479)</f>
        <v>5327.4800000000005</v>
      </c>
      <c r="V479" s="21"/>
      <c r="W479" s="26">
        <f>L479-U479</f>
        <v>17999.8</v>
      </c>
      <c r="Y479" s="19">
        <v>0</v>
      </c>
      <c r="Z479" s="18">
        <v>0</v>
      </c>
      <c r="AA479" s="18">
        <f>(E479+F479)/30*40</f>
        <v>10490.666666666666</v>
      </c>
      <c r="AB479" s="18">
        <f t="shared" si="21"/>
        <v>5245.333333333333</v>
      </c>
      <c r="AC479" s="18">
        <f>H479/30*40</f>
        <v>15082.666666666666</v>
      </c>
      <c r="AD479" s="22">
        <f t="shared" si="22"/>
        <v>7541.333333333333</v>
      </c>
    </row>
    <row r="480" spans="1:30" ht="12.75" x14ac:dyDescent="0.2">
      <c r="A480" s="42">
        <v>2073</v>
      </c>
      <c r="B480" s="18" t="s">
        <v>496</v>
      </c>
      <c r="C480" s="28" t="s">
        <v>657</v>
      </c>
      <c r="D480" s="22" t="s">
        <v>669</v>
      </c>
      <c r="E480" s="17">
        <v>7868</v>
      </c>
      <c r="F480" s="39">
        <v>0</v>
      </c>
      <c r="G480" s="39">
        <v>0</v>
      </c>
      <c r="H480" s="18">
        <v>5312</v>
      </c>
      <c r="I480" s="18">
        <v>0</v>
      </c>
      <c r="J480" s="28">
        <v>0</v>
      </c>
      <c r="K480" s="28">
        <v>2245.96</v>
      </c>
      <c r="L480" s="20">
        <f t="shared" si="23"/>
        <v>15425.96</v>
      </c>
      <c r="M480" s="43"/>
      <c r="N480" s="39">
        <v>0</v>
      </c>
      <c r="O480" s="43"/>
      <c r="P480" s="39">
        <v>0</v>
      </c>
      <c r="Q480" s="18">
        <v>944.16</v>
      </c>
      <c r="R480" s="18">
        <v>2245.96</v>
      </c>
      <c r="S480" s="28">
        <v>0</v>
      </c>
      <c r="T480" s="28">
        <v>236.04</v>
      </c>
      <c r="U480" s="20">
        <f>SUM(P480:T480)</f>
        <v>3426.16</v>
      </c>
      <c r="V480" s="21"/>
      <c r="W480" s="26">
        <f>L480-U480</f>
        <v>11999.8</v>
      </c>
      <c r="Y480" s="19">
        <v>0</v>
      </c>
      <c r="Z480" s="18">
        <v>0</v>
      </c>
      <c r="AA480" s="18">
        <f>(E480+F480)/30*40</f>
        <v>10490.666666666666</v>
      </c>
      <c r="AB480" s="18">
        <f t="shared" si="21"/>
        <v>5245.333333333333</v>
      </c>
      <c r="AC480" s="18">
        <f>H480/30*40</f>
        <v>7082.6666666666661</v>
      </c>
      <c r="AD480" s="22">
        <f t="shared" si="22"/>
        <v>3541.333333333333</v>
      </c>
    </row>
    <row r="481" spans="1:30" ht="12.75" x14ac:dyDescent="0.2">
      <c r="A481" s="42">
        <v>2074</v>
      </c>
      <c r="B481" s="18" t="s">
        <v>497</v>
      </c>
      <c r="C481" s="28" t="s">
        <v>657</v>
      </c>
      <c r="D481" s="22" t="s">
        <v>669</v>
      </c>
      <c r="E481" s="17">
        <v>7868</v>
      </c>
      <c r="F481" s="39">
        <v>0</v>
      </c>
      <c r="G481" s="39">
        <v>0</v>
      </c>
      <c r="H481" s="18">
        <v>8312</v>
      </c>
      <c r="I481" s="18">
        <v>0</v>
      </c>
      <c r="J481" s="28">
        <v>0</v>
      </c>
      <c r="K481" s="28">
        <v>3196.62</v>
      </c>
      <c r="L481" s="20">
        <f t="shared" si="23"/>
        <v>19376.62</v>
      </c>
      <c r="M481" s="43"/>
      <c r="N481" s="39">
        <v>0</v>
      </c>
      <c r="O481" s="43"/>
      <c r="P481" s="39">
        <v>0</v>
      </c>
      <c r="Q481" s="18">
        <v>944.16</v>
      </c>
      <c r="R481" s="18">
        <v>3196.62</v>
      </c>
      <c r="S481" s="28">
        <v>0</v>
      </c>
      <c r="T481" s="28">
        <v>236.04</v>
      </c>
      <c r="U481" s="20">
        <f>SUM(P481:T481)</f>
        <v>4376.82</v>
      </c>
      <c r="V481" s="21"/>
      <c r="W481" s="26">
        <f>L481-U481</f>
        <v>14999.8</v>
      </c>
      <c r="Y481" s="19">
        <v>0</v>
      </c>
      <c r="Z481" s="18">
        <v>0</v>
      </c>
      <c r="AA481" s="18">
        <f>(E481+F481)/30*40</f>
        <v>10490.666666666666</v>
      </c>
      <c r="AB481" s="18">
        <f t="shared" si="21"/>
        <v>5245.333333333333</v>
      </c>
      <c r="AC481" s="18">
        <f>H481/30*40</f>
        <v>11082.666666666666</v>
      </c>
      <c r="AD481" s="22">
        <f t="shared" si="22"/>
        <v>5541.333333333333</v>
      </c>
    </row>
    <row r="482" spans="1:30" ht="12.75" x14ac:dyDescent="0.2">
      <c r="A482" s="42">
        <v>2075</v>
      </c>
      <c r="B482" s="18" t="s">
        <v>498</v>
      </c>
      <c r="C482" s="28" t="s">
        <v>638</v>
      </c>
      <c r="D482" s="22" t="s">
        <v>669</v>
      </c>
      <c r="E482" s="17">
        <v>12213</v>
      </c>
      <c r="F482" s="39">
        <v>0</v>
      </c>
      <c r="G482" s="39">
        <v>0</v>
      </c>
      <c r="H482" s="18">
        <v>19619</v>
      </c>
      <c r="I482" s="18">
        <v>0</v>
      </c>
      <c r="J482" s="28">
        <v>0</v>
      </c>
      <c r="K482" s="28">
        <v>8932.01</v>
      </c>
      <c r="L482" s="20">
        <f t="shared" si="23"/>
        <v>40764.01</v>
      </c>
      <c r="M482" s="43"/>
      <c r="N482" s="39">
        <v>0</v>
      </c>
      <c r="O482" s="43"/>
      <c r="P482" s="39">
        <v>0</v>
      </c>
      <c r="Q482" s="18">
        <v>1465.56</v>
      </c>
      <c r="R482" s="18">
        <v>8932.01</v>
      </c>
      <c r="S482" s="28">
        <v>0</v>
      </c>
      <c r="T482" s="28">
        <v>366.4</v>
      </c>
      <c r="U482" s="20">
        <f>SUM(P482:T482)</f>
        <v>10763.97</v>
      </c>
      <c r="V482" s="21"/>
      <c r="W482" s="26">
        <f>L482-U482</f>
        <v>30000.04</v>
      </c>
      <c r="Y482" s="19">
        <v>0</v>
      </c>
      <c r="Z482" s="18">
        <v>0</v>
      </c>
      <c r="AA482" s="18">
        <f>(E482+F482)/30*40</f>
        <v>16284</v>
      </c>
      <c r="AB482" s="18">
        <f t="shared" si="21"/>
        <v>8142</v>
      </c>
      <c r="AC482" s="18">
        <f>H482/30*40</f>
        <v>26158.666666666668</v>
      </c>
      <c r="AD482" s="22">
        <f t="shared" si="22"/>
        <v>13079.333333333334</v>
      </c>
    </row>
    <row r="483" spans="1:30" ht="12.75" x14ac:dyDescent="0.2">
      <c r="A483" s="42">
        <v>2076</v>
      </c>
      <c r="B483" s="18" t="s">
        <v>26</v>
      </c>
      <c r="C483" s="28" t="s">
        <v>69</v>
      </c>
      <c r="D483" s="22" t="s">
        <v>669</v>
      </c>
      <c r="E483" s="17">
        <v>15750</v>
      </c>
      <c r="F483" s="39">
        <v>0</v>
      </c>
      <c r="G483" s="39">
        <v>0</v>
      </c>
      <c r="H483" s="18">
        <v>11613</v>
      </c>
      <c r="I483" s="18">
        <v>0</v>
      </c>
      <c r="J483" s="28">
        <v>0</v>
      </c>
      <c r="K483" s="28">
        <v>7059.92</v>
      </c>
      <c r="L483" s="20">
        <f t="shared" si="23"/>
        <v>34422.92</v>
      </c>
      <c r="M483" s="43"/>
      <c r="N483" s="39">
        <v>0</v>
      </c>
      <c r="O483" s="43"/>
      <c r="P483" s="39">
        <v>0</v>
      </c>
      <c r="Q483" s="18">
        <v>1890</v>
      </c>
      <c r="R483" s="18">
        <v>7059.92</v>
      </c>
      <c r="S483" s="28">
        <v>0</v>
      </c>
      <c r="T483" s="28">
        <v>472.5</v>
      </c>
      <c r="U483" s="20">
        <f>SUM(P483:T483)</f>
        <v>9422.42</v>
      </c>
      <c r="V483" s="21"/>
      <c r="W483" s="26">
        <f>L483-U483</f>
        <v>25000.5</v>
      </c>
      <c r="Y483" s="19">
        <v>0</v>
      </c>
      <c r="Z483" s="18">
        <v>0</v>
      </c>
      <c r="AA483" s="18">
        <f>(E483+F483)/30*40</f>
        <v>21000</v>
      </c>
      <c r="AB483" s="18">
        <f t="shared" si="21"/>
        <v>10500</v>
      </c>
      <c r="AC483" s="18">
        <f>H483/30*40</f>
        <v>15484</v>
      </c>
      <c r="AD483" s="22">
        <f t="shared" si="22"/>
        <v>7742</v>
      </c>
    </row>
    <row r="484" spans="1:30" ht="12.75" x14ac:dyDescent="0.2">
      <c r="A484" s="42">
        <v>2077</v>
      </c>
      <c r="B484" s="18" t="s">
        <v>499</v>
      </c>
      <c r="C484" s="28" t="s">
        <v>657</v>
      </c>
      <c r="D484" s="22" t="s">
        <v>669</v>
      </c>
      <c r="E484" s="17">
        <v>7868</v>
      </c>
      <c r="F484" s="39">
        <v>0</v>
      </c>
      <c r="G484" s="39">
        <v>0</v>
      </c>
      <c r="H484" s="18">
        <v>13312</v>
      </c>
      <c r="I484" s="18">
        <v>0</v>
      </c>
      <c r="J484" s="28">
        <v>0</v>
      </c>
      <c r="K484" s="28">
        <v>4841.5400000000009</v>
      </c>
      <c r="L484" s="20">
        <f t="shared" si="23"/>
        <v>26021.54</v>
      </c>
      <c r="M484" s="43"/>
      <c r="N484" s="39">
        <v>0</v>
      </c>
      <c r="O484" s="43"/>
      <c r="P484" s="39">
        <v>0</v>
      </c>
      <c r="Q484" s="18">
        <v>944.16</v>
      </c>
      <c r="R484" s="18">
        <v>4841.5400000000009</v>
      </c>
      <c r="S484" s="28">
        <v>0</v>
      </c>
      <c r="T484" s="28">
        <v>236.04</v>
      </c>
      <c r="U484" s="20">
        <f>SUM(P484:T484)</f>
        <v>6021.7400000000007</v>
      </c>
      <c r="V484" s="21"/>
      <c r="W484" s="26">
        <f>L484-U484</f>
        <v>19999.8</v>
      </c>
      <c r="Y484" s="19">
        <v>0</v>
      </c>
      <c r="Z484" s="18">
        <v>0</v>
      </c>
      <c r="AA484" s="18">
        <f>(E484+F484)/30*40</f>
        <v>10490.666666666666</v>
      </c>
      <c r="AB484" s="18">
        <f t="shared" si="21"/>
        <v>5245.333333333333</v>
      </c>
      <c r="AC484" s="18">
        <f>H484/30*40</f>
        <v>17749.333333333336</v>
      </c>
      <c r="AD484" s="22">
        <f t="shared" si="22"/>
        <v>8874.6666666666679</v>
      </c>
    </row>
    <row r="485" spans="1:30" ht="12.75" x14ac:dyDescent="0.2">
      <c r="A485" s="42">
        <v>2078</v>
      </c>
      <c r="B485" s="18" t="s">
        <v>500</v>
      </c>
      <c r="C485" s="28" t="s">
        <v>657</v>
      </c>
      <c r="D485" s="22" t="s">
        <v>669</v>
      </c>
      <c r="E485" s="17">
        <v>7868</v>
      </c>
      <c r="F485" s="39">
        <v>0</v>
      </c>
      <c r="G485" s="39">
        <v>0</v>
      </c>
      <c r="H485" s="18">
        <v>12312</v>
      </c>
      <c r="I485" s="18">
        <v>0</v>
      </c>
      <c r="J485" s="28">
        <v>0</v>
      </c>
      <c r="K485" s="28">
        <v>4482.75</v>
      </c>
      <c r="L485" s="20">
        <f t="shared" si="23"/>
        <v>24662.75</v>
      </c>
      <c r="M485" s="43"/>
      <c r="N485" s="39">
        <v>0</v>
      </c>
      <c r="O485" s="43"/>
      <c r="P485" s="39">
        <v>0</v>
      </c>
      <c r="Q485" s="18">
        <v>944.16</v>
      </c>
      <c r="R485" s="18">
        <v>4482.75</v>
      </c>
      <c r="S485" s="28">
        <v>0</v>
      </c>
      <c r="T485" s="28">
        <v>236.04</v>
      </c>
      <c r="U485" s="20">
        <f>SUM(P485:T485)</f>
        <v>5662.95</v>
      </c>
      <c r="V485" s="21"/>
      <c r="W485" s="26">
        <f>L485-U485</f>
        <v>18999.8</v>
      </c>
      <c r="Y485" s="19">
        <v>0</v>
      </c>
      <c r="Z485" s="18">
        <v>0</v>
      </c>
      <c r="AA485" s="18">
        <f>(E485+F485)/30*40</f>
        <v>10490.666666666666</v>
      </c>
      <c r="AB485" s="18">
        <f t="shared" si="21"/>
        <v>5245.333333333333</v>
      </c>
      <c r="AC485" s="18">
        <f>H485/30*40</f>
        <v>16416</v>
      </c>
      <c r="AD485" s="22">
        <f t="shared" si="22"/>
        <v>8208</v>
      </c>
    </row>
    <row r="486" spans="1:30" ht="12.75" x14ac:dyDescent="0.2">
      <c r="A486" s="42">
        <v>2079</v>
      </c>
      <c r="B486" s="18" t="s">
        <v>501</v>
      </c>
      <c r="C486" s="28" t="s">
        <v>68</v>
      </c>
      <c r="D486" s="22" t="s">
        <v>669</v>
      </c>
      <c r="E486" s="17">
        <v>18366</v>
      </c>
      <c r="F486" s="39">
        <v>0</v>
      </c>
      <c r="G486" s="39">
        <v>0</v>
      </c>
      <c r="H486" s="18">
        <v>13634</v>
      </c>
      <c r="I486" s="18">
        <v>0</v>
      </c>
      <c r="J486" s="28">
        <v>0</v>
      </c>
      <c r="K486" s="28">
        <v>8983.5299999999988</v>
      </c>
      <c r="L486" s="20">
        <f t="shared" si="23"/>
        <v>40983.53</v>
      </c>
      <c r="M486" s="43"/>
      <c r="N486" s="39">
        <v>0</v>
      </c>
      <c r="O486" s="43"/>
      <c r="P486" s="39">
        <v>0</v>
      </c>
      <c r="Q486" s="18">
        <v>2203.92</v>
      </c>
      <c r="R486" s="18">
        <v>8983.5299999999988</v>
      </c>
      <c r="S486" s="28">
        <v>0</v>
      </c>
      <c r="T486" s="28">
        <v>550.98</v>
      </c>
      <c r="U486" s="20">
        <f>SUM(P486:T486)</f>
        <v>11738.429999999998</v>
      </c>
      <c r="V486" s="21"/>
      <c r="W486" s="26">
        <f>L486-U486</f>
        <v>29245.1</v>
      </c>
      <c r="Y486" s="19">
        <v>0</v>
      </c>
      <c r="Z486" s="18">
        <v>0</v>
      </c>
      <c r="AA486" s="18">
        <f>(E486+F486)/30*40</f>
        <v>24488</v>
      </c>
      <c r="AB486" s="18">
        <f t="shared" ref="AB486:AB549" si="24">AA486/2</f>
        <v>12244</v>
      </c>
      <c r="AC486" s="18">
        <f>H486/30*40</f>
        <v>18178.666666666664</v>
      </c>
      <c r="AD486" s="22">
        <f t="shared" ref="AD486:AD549" si="25">AC486/2</f>
        <v>9089.3333333333321</v>
      </c>
    </row>
    <row r="487" spans="1:30" ht="12.75" x14ac:dyDescent="0.2">
      <c r="A487" s="42">
        <v>2080</v>
      </c>
      <c r="B487" s="18" t="s">
        <v>502</v>
      </c>
      <c r="C487" s="28" t="s">
        <v>657</v>
      </c>
      <c r="D487" s="22" t="s">
        <v>669</v>
      </c>
      <c r="E487" s="17">
        <v>7868</v>
      </c>
      <c r="F487" s="39">
        <v>0</v>
      </c>
      <c r="G487" s="39">
        <v>0</v>
      </c>
      <c r="H487" s="18">
        <v>8312</v>
      </c>
      <c r="I487" s="18">
        <v>0</v>
      </c>
      <c r="J487" s="28">
        <v>0</v>
      </c>
      <c r="K487" s="28">
        <v>3196.62</v>
      </c>
      <c r="L487" s="20">
        <f t="shared" si="23"/>
        <v>19376.62</v>
      </c>
      <c r="M487" s="43"/>
      <c r="N487" s="39">
        <v>0</v>
      </c>
      <c r="O487" s="43"/>
      <c r="P487" s="39">
        <v>0</v>
      </c>
      <c r="Q487" s="18">
        <v>944.16</v>
      </c>
      <c r="R487" s="18">
        <v>3196.62</v>
      </c>
      <c r="S487" s="28">
        <v>0</v>
      </c>
      <c r="T487" s="28">
        <v>236.04</v>
      </c>
      <c r="U487" s="20">
        <f>SUM(P487:T487)</f>
        <v>4376.82</v>
      </c>
      <c r="V487" s="21"/>
      <c r="W487" s="26">
        <f>L487-U487</f>
        <v>14999.8</v>
      </c>
      <c r="Y487" s="19">
        <v>0</v>
      </c>
      <c r="Z487" s="18">
        <v>0</v>
      </c>
      <c r="AA487" s="18">
        <f>(E487+F487)/30*40</f>
        <v>10490.666666666666</v>
      </c>
      <c r="AB487" s="18">
        <f t="shared" si="24"/>
        <v>5245.333333333333</v>
      </c>
      <c r="AC487" s="18">
        <f>H487/30*40</f>
        <v>11082.666666666666</v>
      </c>
      <c r="AD487" s="22">
        <f t="shared" si="25"/>
        <v>5541.333333333333</v>
      </c>
    </row>
    <row r="488" spans="1:30" ht="12.75" x14ac:dyDescent="0.2">
      <c r="A488" s="42">
        <v>2081</v>
      </c>
      <c r="B488" s="18" t="s">
        <v>503</v>
      </c>
      <c r="C488" s="28" t="s">
        <v>636</v>
      </c>
      <c r="D488" s="22" t="s">
        <v>669</v>
      </c>
      <c r="E488" s="17">
        <v>5991</v>
      </c>
      <c r="F488" s="39">
        <v>0</v>
      </c>
      <c r="G488" s="39">
        <v>0</v>
      </c>
      <c r="H488" s="18">
        <v>2908</v>
      </c>
      <c r="I488" s="18">
        <v>0</v>
      </c>
      <c r="J488" s="28">
        <v>0</v>
      </c>
      <c r="K488" s="28">
        <v>996.63</v>
      </c>
      <c r="L488" s="20">
        <f t="shared" si="23"/>
        <v>9895.6299999999992</v>
      </c>
      <c r="M488" s="43"/>
      <c r="N488" s="39">
        <v>0</v>
      </c>
      <c r="O488" s="43"/>
      <c r="P488" s="39">
        <v>0</v>
      </c>
      <c r="Q488" s="18">
        <v>718.92</v>
      </c>
      <c r="R488" s="18">
        <v>996.63</v>
      </c>
      <c r="S488" s="28">
        <v>0</v>
      </c>
      <c r="T488" s="28">
        <v>179.74</v>
      </c>
      <c r="U488" s="20">
        <f>SUM(P488:T488)</f>
        <v>1895.29</v>
      </c>
      <c r="V488" s="21"/>
      <c r="W488" s="26">
        <f>L488-U488</f>
        <v>8000.3399999999992</v>
      </c>
      <c r="Y488" s="19">
        <v>0</v>
      </c>
      <c r="Z488" s="18">
        <v>0</v>
      </c>
      <c r="AA488" s="18">
        <f>(E488+F488)/30*40</f>
        <v>7988</v>
      </c>
      <c r="AB488" s="18">
        <f t="shared" si="24"/>
        <v>3994</v>
      </c>
      <c r="AC488" s="18">
        <f>H488/30*40</f>
        <v>3877.3333333333335</v>
      </c>
      <c r="AD488" s="22">
        <f t="shared" si="25"/>
        <v>1938.6666666666667</v>
      </c>
    </row>
    <row r="489" spans="1:30" ht="12.75" x14ac:dyDescent="0.2">
      <c r="A489" s="42">
        <v>2083</v>
      </c>
      <c r="B489" s="18" t="s">
        <v>504</v>
      </c>
      <c r="C489" s="28" t="s">
        <v>657</v>
      </c>
      <c r="D489" s="22" t="s">
        <v>669</v>
      </c>
      <c r="E489" s="17">
        <v>7868</v>
      </c>
      <c r="F489" s="39">
        <v>0</v>
      </c>
      <c r="G489" s="39">
        <v>0</v>
      </c>
      <c r="H489" s="18">
        <v>5312</v>
      </c>
      <c r="I489" s="18">
        <v>0</v>
      </c>
      <c r="J489" s="28">
        <v>0</v>
      </c>
      <c r="K489" s="28">
        <v>2245.96</v>
      </c>
      <c r="L489" s="20">
        <f t="shared" si="23"/>
        <v>15425.96</v>
      </c>
      <c r="M489" s="43"/>
      <c r="N489" s="39">
        <v>0</v>
      </c>
      <c r="O489" s="43"/>
      <c r="P489" s="39">
        <v>0</v>
      </c>
      <c r="Q489" s="18">
        <v>944.16</v>
      </c>
      <c r="R489" s="18">
        <v>2245.96</v>
      </c>
      <c r="S489" s="28">
        <v>0</v>
      </c>
      <c r="T489" s="28">
        <v>236.04</v>
      </c>
      <c r="U489" s="20">
        <f>SUM(P489:T489)</f>
        <v>3426.16</v>
      </c>
      <c r="V489" s="21"/>
      <c r="W489" s="26">
        <f>L489-U489</f>
        <v>11999.8</v>
      </c>
      <c r="Y489" s="19">
        <v>0</v>
      </c>
      <c r="Z489" s="18">
        <v>0</v>
      </c>
      <c r="AA489" s="18">
        <f>(E489+F489)/30*40</f>
        <v>10490.666666666666</v>
      </c>
      <c r="AB489" s="18">
        <f t="shared" si="24"/>
        <v>5245.333333333333</v>
      </c>
      <c r="AC489" s="18">
        <f>H489/30*40</f>
        <v>7082.6666666666661</v>
      </c>
      <c r="AD489" s="22">
        <f t="shared" si="25"/>
        <v>3541.333333333333</v>
      </c>
    </row>
    <row r="490" spans="1:30" ht="12.75" x14ac:dyDescent="0.2">
      <c r="A490" s="42">
        <v>2084</v>
      </c>
      <c r="B490" s="18" t="s">
        <v>505</v>
      </c>
      <c r="C490" s="28" t="s">
        <v>638</v>
      </c>
      <c r="D490" s="22" t="s">
        <v>669</v>
      </c>
      <c r="E490" s="17">
        <v>12213</v>
      </c>
      <c r="F490" s="39">
        <v>0</v>
      </c>
      <c r="G490" s="39">
        <v>0</v>
      </c>
      <c r="H490" s="18">
        <v>6619</v>
      </c>
      <c r="I490" s="18">
        <v>0</v>
      </c>
      <c r="J490" s="28">
        <v>0</v>
      </c>
      <c r="K490" s="28">
        <v>4037</v>
      </c>
      <c r="L490" s="20">
        <f t="shared" si="23"/>
        <v>22869</v>
      </c>
      <c r="M490" s="43"/>
      <c r="N490" s="39">
        <v>0</v>
      </c>
      <c r="O490" s="43"/>
      <c r="P490" s="39">
        <v>0</v>
      </c>
      <c r="Q490" s="18">
        <v>1465.56</v>
      </c>
      <c r="R490" s="18">
        <v>4037</v>
      </c>
      <c r="S490" s="28">
        <v>0</v>
      </c>
      <c r="T490" s="28">
        <v>366.4</v>
      </c>
      <c r="U490" s="20">
        <f>SUM(P490:T490)</f>
        <v>5868.9599999999991</v>
      </c>
      <c r="V490" s="21"/>
      <c r="W490" s="26">
        <f>L490-U490</f>
        <v>17000.04</v>
      </c>
      <c r="Y490" s="19">
        <v>0</v>
      </c>
      <c r="Z490" s="18">
        <v>0</v>
      </c>
      <c r="AA490" s="18">
        <f>(E490+F490)/30*40</f>
        <v>16284</v>
      </c>
      <c r="AB490" s="18">
        <f t="shared" si="24"/>
        <v>8142</v>
      </c>
      <c r="AC490" s="18">
        <f>H490/30*40</f>
        <v>8825.3333333333321</v>
      </c>
      <c r="AD490" s="22">
        <f t="shared" si="25"/>
        <v>4412.6666666666661</v>
      </c>
    </row>
    <row r="491" spans="1:30" ht="12.75" x14ac:dyDescent="0.2">
      <c r="A491" s="42">
        <v>2088</v>
      </c>
      <c r="B491" s="18" t="s">
        <v>506</v>
      </c>
      <c r="C491" s="28" t="s">
        <v>657</v>
      </c>
      <c r="D491" s="22" t="s">
        <v>669</v>
      </c>
      <c r="E491" s="17">
        <v>7868</v>
      </c>
      <c r="F491" s="39">
        <v>0</v>
      </c>
      <c r="G491" s="39">
        <v>0</v>
      </c>
      <c r="H491" s="18">
        <v>3812</v>
      </c>
      <c r="I491" s="18">
        <v>0</v>
      </c>
      <c r="J491" s="28">
        <v>0</v>
      </c>
      <c r="K491" s="28">
        <v>1770.6200000000001</v>
      </c>
      <c r="L491" s="20">
        <f t="shared" si="23"/>
        <v>13450.62</v>
      </c>
      <c r="M491" s="43"/>
      <c r="N491" s="39">
        <v>0</v>
      </c>
      <c r="O491" s="43"/>
      <c r="P491" s="39">
        <v>0</v>
      </c>
      <c r="Q491" s="18">
        <v>944.16</v>
      </c>
      <c r="R491" s="18">
        <v>1770.6200000000001</v>
      </c>
      <c r="S491" s="28">
        <v>0</v>
      </c>
      <c r="T491" s="28">
        <v>236.04</v>
      </c>
      <c r="U491" s="20">
        <f>SUM(P491:T491)</f>
        <v>2950.82</v>
      </c>
      <c r="V491" s="21"/>
      <c r="W491" s="26">
        <f>L491-U491</f>
        <v>10499.800000000001</v>
      </c>
      <c r="Y491" s="19">
        <v>0</v>
      </c>
      <c r="Z491" s="18">
        <v>0</v>
      </c>
      <c r="AA491" s="18">
        <f>(E491+F491)/30*40</f>
        <v>10490.666666666666</v>
      </c>
      <c r="AB491" s="18">
        <f t="shared" si="24"/>
        <v>5245.333333333333</v>
      </c>
      <c r="AC491" s="18">
        <f>H491/30*40</f>
        <v>5082.6666666666661</v>
      </c>
      <c r="AD491" s="22">
        <f t="shared" si="25"/>
        <v>2541.333333333333</v>
      </c>
    </row>
    <row r="492" spans="1:30" ht="12.75" x14ac:dyDescent="0.2">
      <c r="A492" s="42">
        <v>2089</v>
      </c>
      <c r="B492" s="18" t="s">
        <v>507</v>
      </c>
      <c r="C492" s="28" t="s">
        <v>636</v>
      </c>
      <c r="D492" s="22" t="s">
        <v>669</v>
      </c>
      <c r="E492" s="17">
        <v>5991</v>
      </c>
      <c r="F492" s="39">
        <v>0</v>
      </c>
      <c r="G492" s="39">
        <v>0</v>
      </c>
      <c r="H492" s="18">
        <v>2000</v>
      </c>
      <c r="I492" s="18">
        <v>0</v>
      </c>
      <c r="J492" s="28">
        <v>0</v>
      </c>
      <c r="K492" s="28">
        <v>794.85</v>
      </c>
      <c r="L492" s="20">
        <f t="shared" si="23"/>
        <v>8785.85</v>
      </c>
      <c r="M492" s="43"/>
      <c r="N492" s="39">
        <v>0</v>
      </c>
      <c r="O492" s="43"/>
      <c r="P492" s="39">
        <v>0</v>
      </c>
      <c r="Q492" s="18">
        <v>718.92</v>
      </c>
      <c r="R492" s="18">
        <v>794.85</v>
      </c>
      <c r="S492" s="28">
        <v>0</v>
      </c>
      <c r="T492" s="28">
        <v>179.74</v>
      </c>
      <c r="U492" s="20">
        <f>SUM(P492:T492)</f>
        <v>1693.51</v>
      </c>
      <c r="V492" s="21"/>
      <c r="W492" s="26">
        <f>L492-U492</f>
        <v>7092.34</v>
      </c>
      <c r="Y492" s="19">
        <v>0</v>
      </c>
      <c r="Z492" s="18">
        <v>0</v>
      </c>
      <c r="AA492" s="18">
        <f>(E492+F492)/30*40</f>
        <v>7988</v>
      </c>
      <c r="AB492" s="18">
        <f t="shared" si="24"/>
        <v>3994</v>
      </c>
      <c r="AC492" s="18">
        <f>H492/30*40</f>
        <v>2666.666666666667</v>
      </c>
      <c r="AD492" s="22">
        <f t="shared" si="25"/>
        <v>1333.3333333333335</v>
      </c>
    </row>
    <row r="493" spans="1:30" ht="12.75" x14ac:dyDescent="0.2">
      <c r="A493" s="42">
        <v>2090</v>
      </c>
      <c r="B493" s="18" t="s">
        <v>508</v>
      </c>
      <c r="C493" s="28" t="s">
        <v>657</v>
      </c>
      <c r="D493" s="22" t="s">
        <v>669</v>
      </c>
      <c r="E493" s="17">
        <v>7868</v>
      </c>
      <c r="F493" s="39">
        <v>0</v>
      </c>
      <c r="G493" s="39">
        <v>0</v>
      </c>
      <c r="H493" s="18">
        <v>18132</v>
      </c>
      <c r="I493" s="18">
        <v>0</v>
      </c>
      <c r="J493" s="28">
        <v>0</v>
      </c>
      <c r="K493" s="28">
        <v>6570.8899999999994</v>
      </c>
      <c r="L493" s="20">
        <f t="shared" si="23"/>
        <v>32570.89</v>
      </c>
      <c r="M493" s="43"/>
      <c r="N493" s="39">
        <v>0</v>
      </c>
      <c r="O493" s="43"/>
      <c r="P493" s="39">
        <v>0</v>
      </c>
      <c r="Q493" s="18">
        <v>944.16</v>
      </c>
      <c r="R493" s="18">
        <v>6570.8899999999994</v>
      </c>
      <c r="S493" s="28">
        <v>0</v>
      </c>
      <c r="T493" s="28">
        <v>236.04</v>
      </c>
      <c r="U493" s="20">
        <f>SUM(P493:T493)</f>
        <v>7751.0899999999992</v>
      </c>
      <c r="V493" s="21"/>
      <c r="W493" s="26">
        <f>L493-U493</f>
        <v>24819.8</v>
      </c>
      <c r="Y493" s="19">
        <v>0</v>
      </c>
      <c r="Z493" s="18">
        <v>0</v>
      </c>
      <c r="AA493" s="18">
        <f>(E493+F493)/30*40</f>
        <v>10490.666666666666</v>
      </c>
      <c r="AB493" s="18">
        <f t="shared" si="24"/>
        <v>5245.333333333333</v>
      </c>
      <c r="AC493" s="18">
        <f>H493/30*40</f>
        <v>24176</v>
      </c>
      <c r="AD493" s="22">
        <f t="shared" si="25"/>
        <v>12088</v>
      </c>
    </row>
    <row r="494" spans="1:30" ht="12.75" x14ac:dyDescent="0.2">
      <c r="A494" s="42">
        <v>2091</v>
      </c>
      <c r="B494" s="18" t="s">
        <v>509</v>
      </c>
      <c r="C494" s="28" t="s">
        <v>636</v>
      </c>
      <c r="D494" s="22" t="s">
        <v>669</v>
      </c>
      <c r="E494" s="17">
        <v>5991</v>
      </c>
      <c r="F494" s="39">
        <v>0</v>
      </c>
      <c r="G494" s="39">
        <v>0</v>
      </c>
      <c r="H494" s="18">
        <v>4009</v>
      </c>
      <c r="I494" s="18">
        <v>0</v>
      </c>
      <c r="J494" s="28">
        <v>0</v>
      </c>
      <c r="K494" s="28">
        <v>1273.3499999999999</v>
      </c>
      <c r="L494" s="20">
        <f t="shared" si="23"/>
        <v>11273.35</v>
      </c>
      <c r="M494" s="43"/>
      <c r="N494" s="39">
        <v>0</v>
      </c>
      <c r="O494" s="43"/>
      <c r="P494" s="39">
        <v>0</v>
      </c>
      <c r="Q494" s="18">
        <v>718.92</v>
      </c>
      <c r="R494" s="18">
        <v>1273.3499999999999</v>
      </c>
      <c r="S494" s="28">
        <v>0</v>
      </c>
      <c r="T494" s="28">
        <v>179.74</v>
      </c>
      <c r="U494" s="20">
        <f>SUM(P494:T494)</f>
        <v>2172.0100000000002</v>
      </c>
      <c r="V494" s="21"/>
      <c r="W494" s="26">
        <f>L494-U494</f>
        <v>9101.34</v>
      </c>
      <c r="Y494" s="19">
        <v>0</v>
      </c>
      <c r="Z494" s="18">
        <v>0</v>
      </c>
      <c r="AA494" s="18">
        <f>(E494+F494)/30*40</f>
        <v>7988</v>
      </c>
      <c r="AB494" s="18">
        <f t="shared" si="24"/>
        <v>3994</v>
      </c>
      <c r="AC494" s="18">
        <f>H494/30*40</f>
        <v>5345.333333333333</v>
      </c>
      <c r="AD494" s="22">
        <f t="shared" si="25"/>
        <v>2672.6666666666665</v>
      </c>
    </row>
    <row r="495" spans="1:30" ht="12.75" x14ac:dyDescent="0.2">
      <c r="A495" s="42">
        <v>2092</v>
      </c>
      <c r="B495" s="18" t="s">
        <v>11</v>
      </c>
      <c r="C495" s="28" t="s">
        <v>69</v>
      </c>
      <c r="D495" s="22" t="s">
        <v>669</v>
      </c>
      <c r="E495" s="17">
        <v>15750</v>
      </c>
      <c r="F495" s="39">
        <v>0</v>
      </c>
      <c r="G495" s="39">
        <v>0</v>
      </c>
      <c r="H495" s="18">
        <v>20250</v>
      </c>
      <c r="I495" s="18">
        <v>0</v>
      </c>
      <c r="J495" s="28">
        <v>0</v>
      </c>
      <c r="K495" s="28">
        <v>11016.01</v>
      </c>
      <c r="L495" s="20">
        <f t="shared" si="23"/>
        <v>47016.01</v>
      </c>
      <c r="M495" s="43"/>
      <c r="N495" s="39">
        <v>0</v>
      </c>
      <c r="O495" s="43"/>
      <c r="P495" s="39">
        <v>0</v>
      </c>
      <c r="Q495" s="18">
        <v>1890</v>
      </c>
      <c r="R495" s="18">
        <v>11016.01</v>
      </c>
      <c r="S495" s="28">
        <v>0</v>
      </c>
      <c r="T495" s="28">
        <v>472.5</v>
      </c>
      <c r="U495" s="20">
        <f>SUM(P495:T495)</f>
        <v>13378.51</v>
      </c>
      <c r="V495" s="21"/>
      <c r="W495" s="26">
        <f>L495-U495</f>
        <v>33637.5</v>
      </c>
      <c r="Y495" s="19">
        <v>0</v>
      </c>
      <c r="Z495" s="18">
        <v>0</v>
      </c>
      <c r="AA495" s="18">
        <f>(E495+F495)/30*40</f>
        <v>21000</v>
      </c>
      <c r="AB495" s="18">
        <f t="shared" si="24"/>
        <v>10500</v>
      </c>
      <c r="AC495" s="18">
        <f>H495/30*40</f>
        <v>27000</v>
      </c>
      <c r="AD495" s="22">
        <f t="shared" si="25"/>
        <v>13500</v>
      </c>
    </row>
    <row r="496" spans="1:30" ht="12.75" x14ac:dyDescent="0.2">
      <c r="A496" s="42">
        <v>2093</v>
      </c>
      <c r="B496" s="18" t="s">
        <v>510</v>
      </c>
      <c r="C496" s="28" t="s">
        <v>638</v>
      </c>
      <c r="D496" s="22" t="s">
        <v>669</v>
      </c>
      <c r="E496" s="17">
        <v>12213</v>
      </c>
      <c r="F496" s="39">
        <v>0</v>
      </c>
      <c r="G496" s="39">
        <v>0</v>
      </c>
      <c r="H496" s="18">
        <v>19619</v>
      </c>
      <c r="I496" s="18">
        <v>0</v>
      </c>
      <c r="J496" s="28">
        <v>0</v>
      </c>
      <c r="K496" s="28">
        <v>8932.01</v>
      </c>
      <c r="L496" s="20">
        <f t="shared" si="23"/>
        <v>40764.01</v>
      </c>
      <c r="M496" s="43"/>
      <c r="N496" s="39">
        <v>0</v>
      </c>
      <c r="O496" s="43"/>
      <c r="P496" s="39">
        <v>0</v>
      </c>
      <c r="Q496" s="18">
        <v>1465.56</v>
      </c>
      <c r="R496" s="18">
        <v>8932.01</v>
      </c>
      <c r="S496" s="28">
        <v>0</v>
      </c>
      <c r="T496" s="28">
        <v>366.4</v>
      </c>
      <c r="U496" s="20">
        <f>SUM(P496:T496)</f>
        <v>10763.97</v>
      </c>
      <c r="V496" s="21"/>
      <c r="W496" s="26">
        <f>L496-U496</f>
        <v>30000.04</v>
      </c>
      <c r="Y496" s="19">
        <v>0</v>
      </c>
      <c r="Z496" s="18">
        <v>0</v>
      </c>
      <c r="AA496" s="18">
        <f>(E496+F496)/30*40</f>
        <v>16284</v>
      </c>
      <c r="AB496" s="18">
        <f t="shared" si="24"/>
        <v>8142</v>
      </c>
      <c r="AC496" s="18">
        <f>H496/30*40</f>
        <v>26158.666666666668</v>
      </c>
      <c r="AD496" s="22">
        <f t="shared" si="25"/>
        <v>13079.333333333334</v>
      </c>
    </row>
    <row r="497" spans="1:30" ht="12.75" x14ac:dyDescent="0.2">
      <c r="A497" s="42">
        <v>2094</v>
      </c>
      <c r="B497" s="18" t="s">
        <v>511</v>
      </c>
      <c r="C497" s="28" t="s">
        <v>636</v>
      </c>
      <c r="D497" s="22" t="s">
        <v>669</v>
      </c>
      <c r="E497" s="17">
        <v>5991</v>
      </c>
      <c r="F497" s="39">
        <v>0</v>
      </c>
      <c r="G497" s="39">
        <v>0</v>
      </c>
      <c r="H497" s="18">
        <v>23768</v>
      </c>
      <c r="I497" s="18">
        <v>0</v>
      </c>
      <c r="J497" s="28">
        <v>0</v>
      </c>
      <c r="K497" s="28">
        <v>7919.5700000000006</v>
      </c>
      <c r="L497" s="20">
        <f t="shared" si="23"/>
        <v>37678.57</v>
      </c>
      <c r="M497" s="43"/>
      <c r="N497" s="39">
        <v>0</v>
      </c>
      <c r="O497" s="43"/>
      <c r="P497" s="39">
        <v>0</v>
      </c>
      <c r="Q497" s="18">
        <v>718.92</v>
      </c>
      <c r="R497" s="18">
        <v>7919.5700000000006</v>
      </c>
      <c r="S497" s="28">
        <v>0</v>
      </c>
      <c r="T497" s="28">
        <v>179.74</v>
      </c>
      <c r="U497" s="20">
        <f>SUM(P497:T497)</f>
        <v>8818.23</v>
      </c>
      <c r="V497" s="21"/>
      <c r="W497" s="26">
        <f>L497-U497</f>
        <v>28860.34</v>
      </c>
      <c r="Y497" s="19">
        <v>0</v>
      </c>
      <c r="Z497" s="18">
        <v>0</v>
      </c>
      <c r="AA497" s="18">
        <f>(E497+F497)/30*40</f>
        <v>7988</v>
      </c>
      <c r="AB497" s="18">
        <f t="shared" si="24"/>
        <v>3994</v>
      </c>
      <c r="AC497" s="18">
        <f>H497/30*40</f>
        <v>31690.666666666664</v>
      </c>
      <c r="AD497" s="22">
        <f t="shared" si="25"/>
        <v>15845.333333333332</v>
      </c>
    </row>
    <row r="498" spans="1:30" ht="12.75" x14ac:dyDescent="0.2">
      <c r="A498" s="42">
        <v>2095</v>
      </c>
      <c r="B498" s="18" t="s">
        <v>512</v>
      </c>
      <c r="C498" s="28" t="s">
        <v>657</v>
      </c>
      <c r="D498" s="22" t="s">
        <v>669</v>
      </c>
      <c r="E498" s="17">
        <v>7868</v>
      </c>
      <c r="F498" s="39">
        <v>0</v>
      </c>
      <c r="G498" s="39">
        <v>0</v>
      </c>
      <c r="H498" s="18">
        <v>61132</v>
      </c>
      <c r="I498" s="18">
        <v>0</v>
      </c>
      <c r="J498" s="28">
        <v>0</v>
      </c>
      <c r="K498" s="28">
        <v>28301.84</v>
      </c>
      <c r="L498" s="20">
        <f t="shared" si="23"/>
        <v>97301.84</v>
      </c>
      <c r="M498" s="43"/>
      <c r="N498" s="39">
        <v>0</v>
      </c>
      <c r="O498" s="43"/>
      <c r="P498" s="39">
        <v>0</v>
      </c>
      <c r="Q498" s="18">
        <v>944.16</v>
      </c>
      <c r="R498" s="18">
        <v>28301.84</v>
      </c>
      <c r="S498" s="28">
        <v>0</v>
      </c>
      <c r="T498" s="28">
        <v>236.04</v>
      </c>
      <c r="U498" s="20">
        <f>SUM(P498:T498)</f>
        <v>29482.04</v>
      </c>
      <c r="V498" s="21"/>
      <c r="W498" s="26">
        <f>L498-U498</f>
        <v>67819.799999999988</v>
      </c>
      <c r="Y498" s="19">
        <v>0</v>
      </c>
      <c r="Z498" s="18">
        <v>0</v>
      </c>
      <c r="AA498" s="18">
        <f>(E498+F498)/30*40</f>
        <v>10490.666666666666</v>
      </c>
      <c r="AB498" s="18">
        <f t="shared" si="24"/>
        <v>5245.333333333333</v>
      </c>
      <c r="AC498" s="18">
        <f>H498/30*40</f>
        <v>81509.333333333328</v>
      </c>
      <c r="AD498" s="22">
        <f t="shared" si="25"/>
        <v>40754.666666666664</v>
      </c>
    </row>
    <row r="499" spans="1:30" ht="12.75" x14ac:dyDescent="0.2">
      <c r="A499" s="42">
        <v>2096</v>
      </c>
      <c r="B499" s="18" t="s">
        <v>513</v>
      </c>
      <c r="C499" s="28" t="s">
        <v>657</v>
      </c>
      <c r="D499" s="22" t="s">
        <v>669</v>
      </c>
      <c r="E499" s="17">
        <v>7868</v>
      </c>
      <c r="F499" s="39">
        <v>0</v>
      </c>
      <c r="G499" s="39">
        <v>0</v>
      </c>
      <c r="H499" s="18">
        <v>7632</v>
      </c>
      <c r="I499" s="18">
        <v>0</v>
      </c>
      <c r="J499" s="28">
        <v>0</v>
      </c>
      <c r="K499" s="28">
        <v>2983.19</v>
      </c>
      <c r="L499" s="20">
        <f t="shared" si="23"/>
        <v>18483.189999999999</v>
      </c>
      <c r="M499" s="43"/>
      <c r="N499" s="39">
        <v>0</v>
      </c>
      <c r="O499" s="43"/>
      <c r="P499" s="39">
        <v>0</v>
      </c>
      <c r="Q499" s="18">
        <v>944.16</v>
      </c>
      <c r="R499" s="18">
        <v>2983.19</v>
      </c>
      <c r="S499" s="28">
        <v>0</v>
      </c>
      <c r="T499" s="28">
        <v>236.04</v>
      </c>
      <c r="U499" s="20">
        <f>SUM(P499:T499)</f>
        <v>4163.3900000000003</v>
      </c>
      <c r="V499" s="21"/>
      <c r="W499" s="26">
        <f>L499-U499</f>
        <v>14319.8</v>
      </c>
      <c r="Y499" s="19">
        <v>0</v>
      </c>
      <c r="Z499" s="18">
        <v>0</v>
      </c>
      <c r="AA499" s="18">
        <f>(E499+F499)/30*40</f>
        <v>10490.666666666666</v>
      </c>
      <c r="AB499" s="18">
        <f t="shared" si="24"/>
        <v>5245.333333333333</v>
      </c>
      <c r="AC499" s="18">
        <f>H499/30*40</f>
        <v>10176</v>
      </c>
      <c r="AD499" s="22">
        <f t="shared" si="25"/>
        <v>5088</v>
      </c>
    </row>
    <row r="500" spans="1:30" ht="12.75" x14ac:dyDescent="0.2">
      <c r="A500" s="42">
        <v>2097</v>
      </c>
      <c r="B500" s="18" t="s">
        <v>514</v>
      </c>
      <c r="C500" s="28" t="s">
        <v>636</v>
      </c>
      <c r="D500" s="22" t="s">
        <v>669</v>
      </c>
      <c r="E500" s="17">
        <v>5991</v>
      </c>
      <c r="F500" s="39">
        <v>0</v>
      </c>
      <c r="G500" s="39">
        <v>0</v>
      </c>
      <c r="H500" s="18">
        <v>1009</v>
      </c>
      <c r="I500" s="18">
        <v>0</v>
      </c>
      <c r="J500" s="28">
        <v>0</v>
      </c>
      <c r="K500" s="28">
        <v>645.53</v>
      </c>
      <c r="L500" s="20">
        <f t="shared" si="23"/>
        <v>7645.53</v>
      </c>
      <c r="M500" s="43"/>
      <c r="N500" s="39">
        <v>0</v>
      </c>
      <c r="O500" s="43"/>
      <c r="P500" s="39">
        <v>0</v>
      </c>
      <c r="Q500" s="18">
        <v>718.92</v>
      </c>
      <c r="R500" s="18">
        <v>645.53</v>
      </c>
      <c r="S500" s="28">
        <v>0</v>
      </c>
      <c r="T500" s="28">
        <v>179.74</v>
      </c>
      <c r="U500" s="20">
        <f>SUM(P500:T500)</f>
        <v>1544.1899999999998</v>
      </c>
      <c r="V500" s="21"/>
      <c r="W500" s="26">
        <f>L500-U500</f>
        <v>6101.34</v>
      </c>
      <c r="Y500" s="19">
        <v>0</v>
      </c>
      <c r="Z500" s="18">
        <v>0</v>
      </c>
      <c r="AA500" s="18">
        <f>(E500+F500)/30*40</f>
        <v>7988</v>
      </c>
      <c r="AB500" s="18">
        <f t="shared" si="24"/>
        <v>3994</v>
      </c>
      <c r="AC500" s="18">
        <f>H500/30*40</f>
        <v>1345.3333333333333</v>
      </c>
      <c r="AD500" s="22">
        <f t="shared" si="25"/>
        <v>672.66666666666663</v>
      </c>
    </row>
    <row r="501" spans="1:30" ht="12.75" x14ac:dyDescent="0.2">
      <c r="A501" s="42">
        <v>2098</v>
      </c>
      <c r="B501" s="18" t="s">
        <v>515</v>
      </c>
      <c r="C501" s="28" t="s">
        <v>657</v>
      </c>
      <c r="D501" s="22" t="s">
        <v>669</v>
      </c>
      <c r="E501" s="17">
        <v>7868</v>
      </c>
      <c r="F501" s="39">
        <v>0</v>
      </c>
      <c r="G501" s="39">
        <v>0</v>
      </c>
      <c r="H501" s="18">
        <v>632</v>
      </c>
      <c r="I501" s="18">
        <v>0</v>
      </c>
      <c r="J501" s="28">
        <v>0</v>
      </c>
      <c r="K501" s="28">
        <v>907.96</v>
      </c>
      <c r="L501" s="20">
        <f t="shared" si="23"/>
        <v>9407.9599999999991</v>
      </c>
      <c r="M501" s="43"/>
      <c r="N501" s="39">
        <v>0</v>
      </c>
      <c r="O501" s="43"/>
      <c r="P501" s="39">
        <v>0</v>
      </c>
      <c r="Q501" s="18">
        <v>944.16</v>
      </c>
      <c r="R501" s="18">
        <v>907.96</v>
      </c>
      <c r="S501" s="28">
        <v>0</v>
      </c>
      <c r="T501" s="28">
        <v>236.04</v>
      </c>
      <c r="U501" s="20">
        <f>SUM(P501:T501)</f>
        <v>2088.16</v>
      </c>
      <c r="V501" s="21"/>
      <c r="W501" s="26">
        <f>L501-U501</f>
        <v>7319.7999999999993</v>
      </c>
      <c r="Y501" s="19">
        <v>0</v>
      </c>
      <c r="Z501" s="18">
        <v>0</v>
      </c>
      <c r="AA501" s="18">
        <f>(E501+F501)/30*40</f>
        <v>10490.666666666666</v>
      </c>
      <c r="AB501" s="18">
        <f t="shared" si="24"/>
        <v>5245.333333333333</v>
      </c>
      <c r="AC501" s="18">
        <f>H501/30*40</f>
        <v>842.66666666666663</v>
      </c>
      <c r="AD501" s="22">
        <f t="shared" si="25"/>
        <v>421.33333333333331</v>
      </c>
    </row>
    <row r="502" spans="1:30" ht="12.75" x14ac:dyDescent="0.2">
      <c r="A502" s="42">
        <v>2099</v>
      </c>
      <c r="B502" s="18" t="s">
        <v>516</v>
      </c>
      <c r="C502" s="28" t="s">
        <v>657</v>
      </c>
      <c r="D502" s="22" t="s">
        <v>669</v>
      </c>
      <c r="E502" s="17">
        <v>7868</v>
      </c>
      <c r="F502" s="39">
        <v>0</v>
      </c>
      <c r="G502" s="39">
        <v>0</v>
      </c>
      <c r="H502" s="18">
        <v>12132</v>
      </c>
      <c r="I502" s="18">
        <v>0</v>
      </c>
      <c r="J502" s="28">
        <v>0</v>
      </c>
      <c r="K502" s="28">
        <v>4418.17</v>
      </c>
      <c r="L502" s="20">
        <f t="shared" si="23"/>
        <v>24418.17</v>
      </c>
      <c r="M502" s="43"/>
      <c r="N502" s="39">
        <v>0</v>
      </c>
      <c r="O502" s="43"/>
      <c r="P502" s="39">
        <v>0</v>
      </c>
      <c r="Q502" s="18">
        <v>944.16</v>
      </c>
      <c r="R502" s="18">
        <v>4418.17</v>
      </c>
      <c r="S502" s="28">
        <v>0</v>
      </c>
      <c r="T502" s="28">
        <v>236.04</v>
      </c>
      <c r="U502" s="20">
        <f>SUM(P502:T502)</f>
        <v>5598.37</v>
      </c>
      <c r="V502" s="21"/>
      <c r="W502" s="26">
        <f>L502-U502</f>
        <v>18819.8</v>
      </c>
      <c r="Y502" s="19">
        <v>0</v>
      </c>
      <c r="Z502" s="18">
        <v>0</v>
      </c>
      <c r="AA502" s="18">
        <f>(E502+F502)/30*40</f>
        <v>10490.666666666666</v>
      </c>
      <c r="AB502" s="18">
        <f t="shared" si="24"/>
        <v>5245.333333333333</v>
      </c>
      <c r="AC502" s="18">
        <f>H502/30*40</f>
        <v>16176</v>
      </c>
      <c r="AD502" s="22">
        <f t="shared" si="25"/>
        <v>8088</v>
      </c>
    </row>
    <row r="503" spans="1:30" ht="12.75" x14ac:dyDescent="0.2">
      <c r="A503" s="42">
        <v>2100</v>
      </c>
      <c r="B503" s="18" t="s">
        <v>517</v>
      </c>
      <c r="C503" s="28" t="s">
        <v>657</v>
      </c>
      <c r="D503" s="22" t="s">
        <v>669</v>
      </c>
      <c r="E503" s="17">
        <v>7868</v>
      </c>
      <c r="F503" s="39">
        <v>0</v>
      </c>
      <c r="G503" s="39">
        <v>0</v>
      </c>
      <c r="H503" s="18">
        <v>132</v>
      </c>
      <c r="I503" s="18">
        <v>0</v>
      </c>
      <c r="J503" s="28">
        <v>0</v>
      </c>
      <c r="K503" s="28">
        <v>788.16000000000008</v>
      </c>
      <c r="L503" s="20">
        <f t="shared" si="23"/>
        <v>8788.16</v>
      </c>
      <c r="M503" s="43"/>
      <c r="N503" s="39">
        <v>0</v>
      </c>
      <c r="O503" s="43"/>
      <c r="P503" s="39">
        <v>0</v>
      </c>
      <c r="Q503" s="18">
        <v>944.16</v>
      </c>
      <c r="R503" s="18">
        <v>788.16000000000008</v>
      </c>
      <c r="S503" s="28">
        <v>0</v>
      </c>
      <c r="T503" s="28">
        <v>236.04</v>
      </c>
      <c r="U503" s="20">
        <f>SUM(P503:T503)</f>
        <v>1968.3600000000001</v>
      </c>
      <c r="V503" s="21"/>
      <c r="W503" s="26">
        <f>L503-U503</f>
        <v>6819.7999999999993</v>
      </c>
      <c r="Y503" s="19">
        <v>0</v>
      </c>
      <c r="Z503" s="18">
        <v>0</v>
      </c>
      <c r="AA503" s="18">
        <f>(E503+F503)/30*40</f>
        <v>10490.666666666666</v>
      </c>
      <c r="AB503" s="18">
        <f t="shared" si="24"/>
        <v>5245.333333333333</v>
      </c>
      <c r="AC503" s="18">
        <f>H503/30*40</f>
        <v>176</v>
      </c>
      <c r="AD503" s="22">
        <f t="shared" si="25"/>
        <v>88</v>
      </c>
    </row>
    <row r="504" spans="1:30" ht="12.75" x14ac:dyDescent="0.2">
      <c r="A504" s="42">
        <v>2102</v>
      </c>
      <c r="B504" s="18" t="s">
        <v>518</v>
      </c>
      <c r="C504" s="28" t="s">
        <v>657</v>
      </c>
      <c r="D504" s="22" t="s">
        <v>669</v>
      </c>
      <c r="E504" s="17">
        <v>7868</v>
      </c>
      <c r="F504" s="39">
        <v>0</v>
      </c>
      <c r="G504" s="39">
        <v>0</v>
      </c>
      <c r="H504" s="18">
        <v>132</v>
      </c>
      <c r="I504" s="18">
        <v>0</v>
      </c>
      <c r="J504" s="28">
        <v>0</v>
      </c>
      <c r="K504" s="28">
        <v>788.16000000000008</v>
      </c>
      <c r="L504" s="20">
        <f t="shared" si="23"/>
        <v>8788.16</v>
      </c>
      <c r="M504" s="43"/>
      <c r="N504" s="39">
        <v>0</v>
      </c>
      <c r="O504" s="43"/>
      <c r="P504" s="39">
        <v>0</v>
      </c>
      <c r="Q504" s="18">
        <v>944.16</v>
      </c>
      <c r="R504" s="18">
        <v>788.16000000000008</v>
      </c>
      <c r="S504" s="28">
        <v>0</v>
      </c>
      <c r="T504" s="28">
        <v>236.04</v>
      </c>
      <c r="U504" s="20">
        <f>SUM(P504:T504)</f>
        <v>1968.3600000000001</v>
      </c>
      <c r="V504" s="21"/>
      <c r="W504" s="26">
        <f>L504-U504</f>
        <v>6819.7999999999993</v>
      </c>
      <c r="Y504" s="19">
        <v>0</v>
      </c>
      <c r="Z504" s="18">
        <v>0</v>
      </c>
      <c r="AA504" s="18">
        <f>(E504+F504)/30*40</f>
        <v>10490.666666666666</v>
      </c>
      <c r="AB504" s="18">
        <f t="shared" si="24"/>
        <v>5245.333333333333</v>
      </c>
      <c r="AC504" s="18">
        <f>H504/30*40</f>
        <v>176</v>
      </c>
      <c r="AD504" s="22">
        <f t="shared" si="25"/>
        <v>88</v>
      </c>
    </row>
    <row r="505" spans="1:30" ht="12.75" x14ac:dyDescent="0.2">
      <c r="A505" s="42">
        <v>2103</v>
      </c>
      <c r="B505" s="18" t="s">
        <v>519</v>
      </c>
      <c r="C505" s="28" t="s">
        <v>646</v>
      </c>
      <c r="D505" s="22" t="s">
        <v>669</v>
      </c>
      <c r="E505" s="17">
        <v>12213</v>
      </c>
      <c r="F505" s="39">
        <v>0</v>
      </c>
      <c r="G505" s="39">
        <v>0</v>
      </c>
      <c r="H505" s="18">
        <v>18787</v>
      </c>
      <c r="I505" s="18">
        <v>0</v>
      </c>
      <c r="J505" s="28">
        <v>0</v>
      </c>
      <c r="K505" s="28">
        <v>8498.0300000000007</v>
      </c>
      <c r="L505" s="20">
        <f t="shared" si="23"/>
        <v>39498.03</v>
      </c>
      <c r="M505" s="43"/>
      <c r="N505" s="39">
        <v>0</v>
      </c>
      <c r="O505" s="43"/>
      <c r="P505" s="39">
        <v>0</v>
      </c>
      <c r="Q505" s="18">
        <v>1465.56</v>
      </c>
      <c r="R505" s="18">
        <v>8498.0300000000007</v>
      </c>
      <c r="S505" s="28">
        <v>0</v>
      </c>
      <c r="T505" s="28">
        <v>366.4</v>
      </c>
      <c r="U505" s="20">
        <f>SUM(P505:T505)</f>
        <v>10329.99</v>
      </c>
      <c r="V505" s="21"/>
      <c r="W505" s="26">
        <f>L505-U505</f>
        <v>29168.04</v>
      </c>
      <c r="Y505" s="19">
        <v>0</v>
      </c>
      <c r="Z505" s="18">
        <v>0</v>
      </c>
      <c r="AA505" s="18">
        <f>(E505+F505)/30*40</f>
        <v>16284</v>
      </c>
      <c r="AB505" s="18">
        <f t="shared" si="24"/>
        <v>8142</v>
      </c>
      <c r="AC505" s="18">
        <f>H505/30*40</f>
        <v>25049.333333333336</v>
      </c>
      <c r="AD505" s="22">
        <f t="shared" si="25"/>
        <v>12524.666666666668</v>
      </c>
    </row>
    <row r="506" spans="1:30" ht="12.75" x14ac:dyDescent="0.2">
      <c r="A506" s="42">
        <v>2104</v>
      </c>
      <c r="B506" s="18" t="s">
        <v>520</v>
      </c>
      <c r="C506" s="28" t="s">
        <v>638</v>
      </c>
      <c r="D506" s="22" t="s">
        <v>669</v>
      </c>
      <c r="E506" s="17">
        <v>12213</v>
      </c>
      <c r="F506" s="39">
        <v>0</v>
      </c>
      <c r="G506" s="39">
        <v>0</v>
      </c>
      <c r="H506" s="18">
        <v>14619</v>
      </c>
      <c r="I506" s="18">
        <v>0</v>
      </c>
      <c r="J506" s="28">
        <v>0</v>
      </c>
      <c r="K506" s="28">
        <v>6869.4</v>
      </c>
      <c r="L506" s="20">
        <f t="shared" si="23"/>
        <v>33701.4</v>
      </c>
      <c r="M506" s="43"/>
      <c r="N506" s="39">
        <v>0</v>
      </c>
      <c r="O506" s="43"/>
      <c r="P506" s="39">
        <v>0</v>
      </c>
      <c r="Q506" s="18">
        <v>1465.56</v>
      </c>
      <c r="R506" s="18">
        <v>6869.4</v>
      </c>
      <c r="S506" s="28">
        <v>0</v>
      </c>
      <c r="T506" s="28">
        <v>366.4</v>
      </c>
      <c r="U506" s="20">
        <f>SUM(P506:T506)</f>
        <v>8701.3599999999988</v>
      </c>
      <c r="V506" s="21"/>
      <c r="W506" s="26">
        <f>L506-U506</f>
        <v>25000.04</v>
      </c>
      <c r="Y506" s="19">
        <v>0</v>
      </c>
      <c r="Z506" s="18">
        <v>0</v>
      </c>
      <c r="AA506" s="18">
        <f>(E506+F506)/30*40</f>
        <v>16284</v>
      </c>
      <c r="AB506" s="18">
        <f t="shared" si="24"/>
        <v>8142</v>
      </c>
      <c r="AC506" s="18">
        <f>H506/30*40</f>
        <v>19492</v>
      </c>
      <c r="AD506" s="22">
        <f t="shared" si="25"/>
        <v>9746</v>
      </c>
    </row>
    <row r="507" spans="1:30" ht="12.75" x14ac:dyDescent="0.2">
      <c r="A507" s="42">
        <v>2105</v>
      </c>
      <c r="B507" s="18" t="s">
        <v>521</v>
      </c>
      <c r="C507" s="28" t="s">
        <v>68</v>
      </c>
      <c r="D507" s="22" t="s">
        <v>669</v>
      </c>
      <c r="E507" s="17">
        <v>18366</v>
      </c>
      <c r="F507" s="39">
        <v>0</v>
      </c>
      <c r="G507" s="39">
        <v>0</v>
      </c>
      <c r="H507" s="18">
        <v>19389</v>
      </c>
      <c r="I507" s="18">
        <v>0</v>
      </c>
      <c r="J507" s="28">
        <v>0</v>
      </c>
      <c r="K507" s="28">
        <v>11893.51</v>
      </c>
      <c r="L507" s="20">
        <f t="shared" si="23"/>
        <v>49648.51</v>
      </c>
      <c r="M507" s="43"/>
      <c r="N507" s="39">
        <v>0</v>
      </c>
      <c r="O507" s="43"/>
      <c r="P507" s="39">
        <v>0</v>
      </c>
      <c r="Q507" s="18">
        <v>2203.92</v>
      </c>
      <c r="R507" s="18">
        <v>11893.51</v>
      </c>
      <c r="S507" s="28">
        <v>0</v>
      </c>
      <c r="T507" s="28">
        <v>550.98</v>
      </c>
      <c r="U507" s="20">
        <f>SUM(P507:T507)</f>
        <v>14648.41</v>
      </c>
      <c r="V507" s="21"/>
      <c r="W507" s="26">
        <f>L507-U507</f>
        <v>35000.100000000006</v>
      </c>
      <c r="Y507" s="19">
        <v>0</v>
      </c>
      <c r="Z507" s="18">
        <v>0</v>
      </c>
      <c r="AA507" s="18">
        <f>(E507+F507)/30*40</f>
        <v>24488</v>
      </c>
      <c r="AB507" s="18">
        <f t="shared" si="24"/>
        <v>12244</v>
      </c>
      <c r="AC507" s="18">
        <f>H507/30*40</f>
        <v>25852</v>
      </c>
      <c r="AD507" s="22">
        <f t="shared" si="25"/>
        <v>12926</v>
      </c>
    </row>
    <row r="508" spans="1:30" ht="12.75" x14ac:dyDescent="0.2">
      <c r="A508" s="42">
        <v>2111</v>
      </c>
      <c r="B508" s="18" t="s">
        <v>522</v>
      </c>
      <c r="C508" s="28" t="s">
        <v>641</v>
      </c>
      <c r="D508" s="22" t="s">
        <v>669</v>
      </c>
      <c r="E508" s="17">
        <v>7868</v>
      </c>
      <c r="F508" s="39">
        <v>0</v>
      </c>
      <c r="G508" s="39">
        <v>0</v>
      </c>
      <c r="H508" s="18">
        <v>8312</v>
      </c>
      <c r="I508" s="18">
        <v>0</v>
      </c>
      <c r="J508" s="28">
        <v>0</v>
      </c>
      <c r="K508" s="28">
        <v>3196.62</v>
      </c>
      <c r="L508" s="20">
        <f t="shared" si="23"/>
        <v>19376.62</v>
      </c>
      <c r="M508" s="43"/>
      <c r="N508" s="39">
        <v>0</v>
      </c>
      <c r="O508" s="43"/>
      <c r="P508" s="39">
        <v>0</v>
      </c>
      <c r="Q508" s="18">
        <v>944.16</v>
      </c>
      <c r="R508" s="18">
        <v>3196.62</v>
      </c>
      <c r="S508" s="28">
        <v>0</v>
      </c>
      <c r="T508" s="28">
        <v>236.04</v>
      </c>
      <c r="U508" s="20">
        <f>SUM(P508:T508)</f>
        <v>4376.82</v>
      </c>
      <c r="V508" s="21"/>
      <c r="W508" s="26">
        <f>L508-U508</f>
        <v>14999.8</v>
      </c>
      <c r="Y508" s="19">
        <v>0</v>
      </c>
      <c r="Z508" s="18">
        <v>0</v>
      </c>
      <c r="AA508" s="18">
        <f>(E508+F508)/30*40</f>
        <v>10490.666666666666</v>
      </c>
      <c r="AB508" s="18">
        <f t="shared" si="24"/>
        <v>5245.333333333333</v>
      </c>
      <c r="AC508" s="18">
        <f>H508/30*40</f>
        <v>11082.666666666666</v>
      </c>
      <c r="AD508" s="22">
        <f t="shared" si="25"/>
        <v>5541.333333333333</v>
      </c>
    </row>
    <row r="509" spans="1:30" ht="12.75" x14ac:dyDescent="0.2">
      <c r="A509" s="42">
        <v>2114</v>
      </c>
      <c r="B509" s="18" t="s">
        <v>523</v>
      </c>
      <c r="C509" s="28" t="s">
        <v>68</v>
      </c>
      <c r="D509" s="22" t="s">
        <v>669</v>
      </c>
      <c r="E509" s="17">
        <v>18366</v>
      </c>
      <c r="F509" s="39">
        <v>0</v>
      </c>
      <c r="G509" s="39">
        <v>0</v>
      </c>
      <c r="H509" s="18">
        <v>26634</v>
      </c>
      <c r="I509" s="18">
        <v>0</v>
      </c>
      <c r="J509" s="28">
        <v>0</v>
      </c>
      <c r="K509" s="28">
        <v>15516.01</v>
      </c>
      <c r="L509" s="20">
        <f t="shared" si="23"/>
        <v>60516.01</v>
      </c>
      <c r="M509" s="43"/>
      <c r="N509" s="39">
        <v>0</v>
      </c>
      <c r="O509" s="43"/>
      <c r="P509" s="39">
        <v>0</v>
      </c>
      <c r="Q509" s="18">
        <v>2203.92</v>
      </c>
      <c r="R509" s="18">
        <v>15516.01</v>
      </c>
      <c r="S509" s="28">
        <v>0</v>
      </c>
      <c r="T509" s="28">
        <v>550.98</v>
      </c>
      <c r="U509" s="20">
        <f>SUM(P509:T509)</f>
        <v>18270.91</v>
      </c>
      <c r="V509" s="21"/>
      <c r="W509" s="26">
        <f>L509-U509</f>
        <v>42245.100000000006</v>
      </c>
      <c r="Y509" s="19">
        <v>0</v>
      </c>
      <c r="Z509" s="18">
        <v>0</v>
      </c>
      <c r="AA509" s="18">
        <f>(E509+F509)/30*40</f>
        <v>24488</v>
      </c>
      <c r="AB509" s="18">
        <f t="shared" si="24"/>
        <v>12244</v>
      </c>
      <c r="AC509" s="18">
        <f>H509/30*40</f>
        <v>35512</v>
      </c>
      <c r="AD509" s="22">
        <f t="shared" si="25"/>
        <v>17756</v>
      </c>
    </row>
    <row r="510" spans="1:30" ht="12.75" x14ac:dyDescent="0.2">
      <c r="A510" s="42">
        <v>2115</v>
      </c>
      <c r="B510" s="18" t="s">
        <v>524</v>
      </c>
      <c r="C510" s="28" t="s">
        <v>657</v>
      </c>
      <c r="D510" s="22" t="s">
        <v>669</v>
      </c>
      <c r="E510" s="17">
        <v>7868</v>
      </c>
      <c r="F510" s="39">
        <v>0</v>
      </c>
      <c r="G510" s="39">
        <v>0</v>
      </c>
      <c r="H510" s="18">
        <v>8312</v>
      </c>
      <c r="I510" s="18">
        <v>0</v>
      </c>
      <c r="J510" s="28">
        <v>0</v>
      </c>
      <c r="K510" s="28">
        <v>3196.62</v>
      </c>
      <c r="L510" s="20">
        <f t="shared" si="23"/>
        <v>19376.62</v>
      </c>
      <c r="M510" s="43"/>
      <c r="N510" s="39">
        <v>0</v>
      </c>
      <c r="O510" s="43"/>
      <c r="P510" s="39">
        <v>0</v>
      </c>
      <c r="Q510" s="18">
        <v>944.16</v>
      </c>
      <c r="R510" s="18">
        <v>3196.62</v>
      </c>
      <c r="S510" s="28">
        <v>0</v>
      </c>
      <c r="T510" s="28">
        <v>236.04</v>
      </c>
      <c r="U510" s="20">
        <f>SUM(P510:T510)</f>
        <v>4376.82</v>
      </c>
      <c r="V510" s="21"/>
      <c r="W510" s="26">
        <f>L510-U510</f>
        <v>14999.8</v>
      </c>
      <c r="Y510" s="19">
        <v>0</v>
      </c>
      <c r="Z510" s="18">
        <v>0</v>
      </c>
      <c r="AA510" s="18">
        <f>(E510+F510)/30*40</f>
        <v>10490.666666666666</v>
      </c>
      <c r="AB510" s="18">
        <f t="shared" si="24"/>
        <v>5245.333333333333</v>
      </c>
      <c r="AC510" s="18">
        <f>H510/30*40</f>
        <v>11082.666666666666</v>
      </c>
      <c r="AD510" s="22">
        <f t="shared" si="25"/>
        <v>5541.333333333333</v>
      </c>
    </row>
    <row r="511" spans="1:30" ht="12.75" x14ac:dyDescent="0.2">
      <c r="A511" s="42">
        <v>2117</v>
      </c>
      <c r="B511" s="18" t="s">
        <v>525</v>
      </c>
      <c r="C511" s="28" t="s">
        <v>69</v>
      </c>
      <c r="D511" s="22" t="s">
        <v>669</v>
      </c>
      <c r="E511" s="17">
        <v>15750</v>
      </c>
      <c r="F511" s="39">
        <v>0</v>
      </c>
      <c r="G511" s="39">
        <v>0</v>
      </c>
      <c r="H511" s="18">
        <v>16613</v>
      </c>
      <c r="I511" s="18">
        <v>0</v>
      </c>
      <c r="J511" s="28">
        <v>0</v>
      </c>
      <c r="K511" s="28">
        <v>9197.51</v>
      </c>
      <c r="L511" s="20">
        <f t="shared" si="23"/>
        <v>41560.51</v>
      </c>
      <c r="M511" s="43"/>
      <c r="N511" s="39">
        <v>0</v>
      </c>
      <c r="O511" s="43"/>
      <c r="P511" s="39">
        <v>0</v>
      </c>
      <c r="Q511" s="18">
        <v>1890</v>
      </c>
      <c r="R511" s="18">
        <v>9197.51</v>
      </c>
      <c r="S511" s="28">
        <v>0</v>
      </c>
      <c r="T511" s="28">
        <v>472.5</v>
      </c>
      <c r="U511" s="20">
        <f>SUM(P511:T511)</f>
        <v>11560.01</v>
      </c>
      <c r="V511" s="21"/>
      <c r="W511" s="26">
        <f>L511-U511</f>
        <v>30000.5</v>
      </c>
      <c r="Y511" s="19">
        <v>0</v>
      </c>
      <c r="Z511" s="18">
        <v>0</v>
      </c>
      <c r="AA511" s="18">
        <f>(E511+F511)/30*40</f>
        <v>21000</v>
      </c>
      <c r="AB511" s="18">
        <f t="shared" si="24"/>
        <v>10500</v>
      </c>
      <c r="AC511" s="18">
        <f>H511/30*40</f>
        <v>22150.666666666664</v>
      </c>
      <c r="AD511" s="22">
        <f t="shared" si="25"/>
        <v>11075.333333333332</v>
      </c>
    </row>
    <row r="512" spans="1:30" ht="12.75" x14ac:dyDescent="0.2">
      <c r="A512" s="42">
        <v>2118</v>
      </c>
      <c r="B512" s="18" t="s">
        <v>526</v>
      </c>
      <c r="C512" s="28" t="s">
        <v>69</v>
      </c>
      <c r="D512" s="22" t="s">
        <v>669</v>
      </c>
      <c r="E512" s="17">
        <v>15750</v>
      </c>
      <c r="F512" s="39">
        <v>0</v>
      </c>
      <c r="G512" s="39">
        <v>0</v>
      </c>
      <c r="H512" s="18">
        <v>23613</v>
      </c>
      <c r="I512" s="18">
        <v>0</v>
      </c>
      <c r="J512" s="28">
        <v>0</v>
      </c>
      <c r="K512" s="28">
        <v>12697.51</v>
      </c>
      <c r="L512" s="20">
        <f t="shared" si="23"/>
        <v>52060.51</v>
      </c>
      <c r="M512" s="43"/>
      <c r="N512" s="39">
        <v>0</v>
      </c>
      <c r="O512" s="43"/>
      <c r="P512" s="39">
        <v>0</v>
      </c>
      <c r="Q512" s="18">
        <v>1890</v>
      </c>
      <c r="R512" s="18">
        <v>12697.51</v>
      </c>
      <c r="S512" s="28">
        <v>0</v>
      </c>
      <c r="T512" s="28">
        <v>472.5</v>
      </c>
      <c r="U512" s="20">
        <f>SUM(P512:T512)</f>
        <v>15060.01</v>
      </c>
      <c r="V512" s="21"/>
      <c r="W512" s="26">
        <f>L512-U512</f>
        <v>37000.5</v>
      </c>
      <c r="Y512" s="19">
        <v>0</v>
      </c>
      <c r="Z512" s="18">
        <v>0</v>
      </c>
      <c r="AA512" s="18">
        <f>(E512+F512)/30*40</f>
        <v>21000</v>
      </c>
      <c r="AB512" s="18">
        <f t="shared" si="24"/>
        <v>10500</v>
      </c>
      <c r="AC512" s="18">
        <f>H512/30*40</f>
        <v>31484</v>
      </c>
      <c r="AD512" s="22">
        <f t="shared" si="25"/>
        <v>15742</v>
      </c>
    </row>
    <row r="513" spans="1:30" ht="12.75" x14ac:dyDescent="0.2">
      <c r="A513" s="42">
        <v>2120</v>
      </c>
      <c r="B513" s="18" t="s">
        <v>527</v>
      </c>
      <c r="C513" s="28" t="s">
        <v>636</v>
      </c>
      <c r="D513" s="22" t="s">
        <v>669</v>
      </c>
      <c r="E513" s="17">
        <v>5991</v>
      </c>
      <c r="F513" s="39">
        <v>0</v>
      </c>
      <c r="G513" s="39">
        <v>0</v>
      </c>
      <c r="H513" s="18">
        <v>11908</v>
      </c>
      <c r="I513" s="18">
        <v>0</v>
      </c>
      <c r="J513" s="28">
        <v>0</v>
      </c>
      <c r="K513" s="28">
        <v>3741.3500000000004</v>
      </c>
      <c r="L513" s="20">
        <f t="shared" si="23"/>
        <v>21640.35</v>
      </c>
      <c r="M513" s="43"/>
      <c r="N513" s="39">
        <v>0</v>
      </c>
      <c r="O513" s="43"/>
      <c r="P513" s="39">
        <v>0</v>
      </c>
      <c r="Q513" s="18">
        <v>718.92</v>
      </c>
      <c r="R513" s="18">
        <v>3741.3500000000004</v>
      </c>
      <c r="S513" s="28">
        <v>0</v>
      </c>
      <c r="T513" s="28">
        <v>179.74</v>
      </c>
      <c r="U513" s="20">
        <f>SUM(P513:T513)</f>
        <v>4640.01</v>
      </c>
      <c r="V513" s="21"/>
      <c r="W513" s="26">
        <f>L513-U513</f>
        <v>17000.339999999997</v>
      </c>
      <c r="Y513" s="19">
        <v>0</v>
      </c>
      <c r="Z513" s="18">
        <v>0</v>
      </c>
      <c r="AA513" s="18">
        <f>(E513+F513)/30*40</f>
        <v>7988</v>
      </c>
      <c r="AB513" s="18">
        <f t="shared" si="24"/>
        <v>3994</v>
      </c>
      <c r="AC513" s="18">
        <f>H513/30*40</f>
        <v>15877.333333333334</v>
      </c>
      <c r="AD513" s="22">
        <f t="shared" si="25"/>
        <v>7938.666666666667</v>
      </c>
    </row>
    <row r="514" spans="1:30" ht="12.75" x14ac:dyDescent="0.2">
      <c r="A514" s="42">
        <v>2121</v>
      </c>
      <c r="B514" s="18" t="s">
        <v>528</v>
      </c>
      <c r="C514" s="28" t="s">
        <v>657</v>
      </c>
      <c r="D514" s="22" t="s">
        <v>669</v>
      </c>
      <c r="E514" s="17">
        <v>7868</v>
      </c>
      <c r="F514" s="39">
        <v>0</v>
      </c>
      <c r="G514" s="39">
        <v>0</v>
      </c>
      <c r="H514" s="18">
        <v>17312</v>
      </c>
      <c r="I514" s="18">
        <v>0</v>
      </c>
      <c r="J514" s="28">
        <v>0</v>
      </c>
      <c r="K514" s="28">
        <v>6276.68</v>
      </c>
      <c r="L514" s="20">
        <f t="shared" si="23"/>
        <v>31456.68</v>
      </c>
      <c r="M514" s="43"/>
      <c r="N514" s="39">
        <v>0</v>
      </c>
      <c r="O514" s="43"/>
      <c r="P514" s="39">
        <v>0</v>
      </c>
      <c r="Q514" s="18">
        <v>944.16</v>
      </c>
      <c r="R514" s="18">
        <v>6276.68</v>
      </c>
      <c r="S514" s="28">
        <v>0</v>
      </c>
      <c r="T514" s="28">
        <v>236.04</v>
      </c>
      <c r="U514" s="20">
        <f>SUM(P514:T514)</f>
        <v>7456.88</v>
      </c>
      <c r="V514" s="21"/>
      <c r="W514" s="26">
        <f>L514-U514</f>
        <v>23999.8</v>
      </c>
      <c r="Y514" s="19">
        <v>0</v>
      </c>
      <c r="Z514" s="18">
        <v>0</v>
      </c>
      <c r="AA514" s="18">
        <f>(E514+F514)/30*40</f>
        <v>10490.666666666666</v>
      </c>
      <c r="AB514" s="18">
        <f t="shared" si="24"/>
        <v>5245.333333333333</v>
      </c>
      <c r="AC514" s="18">
        <f>H514/30*40</f>
        <v>23082.666666666668</v>
      </c>
      <c r="AD514" s="22">
        <f t="shared" si="25"/>
        <v>11541.333333333334</v>
      </c>
    </row>
    <row r="515" spans="1:30" ht="12.75" x14ac:dyDescent="0.2">
      <c r="A515" s="42">
        <v>2122</v>
      </c>
      <c r="B515" s="18" t="s">
        <v>529</v>
      </c>
      <c r="C515" s="28" t="s">
        <v>636</v>
      </c>
      <c r="D515" s="22" t="s">
        <v>669</v>
      </c>
      <c r="E515" s="17">
        <v>5991</v>
      </c>
      <c r="F515" s="39">
        <v>0</v>
      </c>
      <c r="G515" s="39">
        <v>0</v>
      </c>
      <c r="H515" s="18">
        <v>9908</v>
      </c>
      <c r="I515" s="18">
        <v>0</v>
      </c>
      <c r="J515" s="28">
        <v>0</v>
      </c>
      <c r="K515" s="28">
        <v>3107.5699999999997</v>
      </c>
      <c r="L515" s="20">
        <f t="shared" si="23"/>
        <v>19006.57</v>
      </c>
      <c r="M515" s="43"/>
      <c r="N515" s="39">
        <v>0</v>
      </c>
      <c r="O515" s="43"/>
      <c r="P515" s="39">
        <v>0</v>
      </c>
      <c r="Q515" s="18">
        <v>718.92</v>
      </c>
      <c r="R515" s="18">
        <v>3107.5699999999997</v>
      </c>
      <c r="S515" s="28">
        <v>0</v>
      </c>
      <c r="T515" s="28">
        <v>179.74</v>
      </c>
      <c r="U515" s="20">
        <f>SUM(P515:T515)</f>
        <v>4006.2299999999996</v>
      </c>
      <c r="V515" s="21"/>
      <c r="W515" s="26">
        <f>L515-U515</f>
        <v>15000.34</v>
      </c>
      <c r="Y515" s="19">
        <v>0</v>
      </c>
      <c r="Z515" s="18">
        <v>0</v>
      </c>
      <c r="AA515" s="18">
        <f>(E515+F515)/30*40</f>
        <v>7988</v>
      </c>
      <c r="AB515" s="18">
        <f t="shared" si="24"/>
        <v>3994</v>
      </c>
      <c r="AC515" s="18">
        <f>H515/30*40</f>
        <v>13210.666666666666</v>
      </c>
      <c r="AD515" s="22">
        <f t="shared" si="25"/>
        <v>6605.333333333333</v>
      </c>
    </row>
    <row r="516" spans="1:30" ht="12.75" x14ac:dyDescent="0.2">
      <c r="A516" s="42">
        <v>2123</v>
      </c>
      <c r="B516" s="18" t="s">
        <v>530</v>
      </c>
      <c r="C516" s="28" t="s">
        <v>636</v>
      </c>
      <c r="D516" s="22" t="s">
        <v>669</v>
      </c>
      <c r="E516" s="17">
        <v>5991</v>
      </c>
      <c r="F516" s="39">
        <v>0</v>
      </c>
      <c r="G516" s="39">
        <v>0</v>
      </c>
      <c r="H516" s="18">
        <v>4908</v>
      </c>
      <c r="I516" s="18">
        <v>0</v>
      </c>
      <c r="J516" s="28">
        <v>0</v>
      </c>
      <c r="K516" s="28">
        <v>1523.14</v>
      </c>
      <c r="L516" s="20">
        <f t="shared" si="23"/>
        <v>12422.14</v>
      </c>
      <c r="M516" s="43"/>
      <c r="N516" s="39">
        <v>0</v>
      </c>
      <c r="O516" s="43"/>
      <c r="P516" s="39">
        <v>0</v>
      </c>
      <c r="Q516" s="18">
        <v>718.92</v>
      </c>
      <c r="R516" s="18">
        <v>1523.14</v>
      </c>
      <c r="S516" s="28">
        <v>0</v>
      </c>
      <c r="T516" s="28">
        <v>179.74</v>
      </c>
      <c r="U516" s="20">
        <f>SUM(P516:T516)</f>
        <v>2421.8000000000002</v>
      </c>
      <c r="V516" s="21"/>
      <c r="W516" s="26">
        <f>L516-U516</f>
        <v>10000.34</v>
      </c>
      <c r="Y516" s="19">
        <v>0</v>
      </c>
      <c r="Z516" s="18">
        <v>0</v>
      </c>
      <c r="AA516" s="18">
        <f>(E516+F516)/30*40</f>
        <v>7988</v>
      </c>
      <c r="AB516" s="18">
        <f t="shared" si="24"/>
        <v>3994</v>
      </c>
      <c r="AC516" s="18">
        <f>H516/30*40</f>
        <v>6544</v>
      </c>
      <c r="AD516" s="22">
        <f t="shared" si="25"/>
        <v>3272</v>
      </c>
    </row>
    <row r="517" spans="1:30" ht="12.75" x14ac:dyDescent="0.2">
      <c r="A517" s="42">
        <v>2124</v>
      </c>
      <c r="B517" s="18" t="s">
        <v>531</v>
      </c>
      <c r="C517" s="28" t="s">
        <v>636</v>
      </c>
      <c r="D517" s="22" t="s">
        <v>669</v>
      </c>
      <c r="E517" s="17">
        <v>5991</v>
      </c>
      <c r="F517" s="39">
        <v>0</v>
      </c>
      <c r="G517" s="39">
        <v>0</v>
      </c>
      <c r="H517" s="18">
        <v>4908</v>
      </c>
      <c r="I517" s="18">
        <v>0</v>
      </c>
      <c r="J517" s="28">
        <v>0</v>
      </c>
      <c r="K517" s="28">
        <v>1523.14</v>
      </c>
      <c r="L517" s="20">
        <f t="shared" si="23"/>
        <v>12422.14</v>
      </c>
      <c r="M517" s="43"/>
      <c r="N517" s="39">
        <v>0</v>
      </c>
      <c r="O517" s="43"/>
      <c r="P517" s="39">
        <v>0</v>
      </c>
      <c r="Q517" s="18">
        <v>718.92</v>
      </c>
      <c r="R517" s="18">
        <v>1523.14</v>
      </c>
      <c r="S517" s="28">
        <v>0</v>
      </c>
      <c r="T517" s="28">
        <v>179.74</v>
      </c>
      <c r="U517" s="20">
        <f>SUM(P517:T517)</f>
        <v>2421.8000000000002</v>
      </c>
      <c r="V517" s="21"/>
      <c r="W517" s="26">
        <f>L517-U517</f>
        <v>10000.34</v>
      </c>
      <c r="Y517" s="19">
        <v>0</v>
      </c>
      <c r="Z517" s="18">
        <v>0</v>
      </c>
      <c r="AA517" s="18">
        <f>(E517+F517)/30*40</f>
        <v>7988</v>
      </c>
      <c r="AB517" s="18">
        <f t="shared" si="24"/>
        <v>3994</v>
      </c>
      <c r="AC517" s="18">
        <f>H517/30*40</f>
        <v>6544</v>
      </c>
      <c r="AD517" s="22">
        <f t="shared" si="25"/>
        <v>3272</v>
      </c>
    </row>
    <row r="518" spans="1:30" ht="12.75" x14ac:dyDescent="0.2">
      <c r="A518" s="42">
        <v>2125</v>
      </c>
      <c r="B518" s="18" t="s">
        <v>532</v>
      </c>
      <c r="C518" s="28" t="s">
        <v>657</v>
      </c>
      <c r="D518" s="22" t="s">
        <v>669</v>
      </c>
      <c r="E518" s="17">
        <v>7868</v>
      </c>
      <c r="F518" s="39">
        <v>0</v>
      </c>
      <c r="G518" s="39">
        <v>0</v>
      </c>
      <c r="H518" s="18">
        <v>3312</v>
      </c>
      <c r="I518" s="18">
        <v>0</v>
      </c>
      <c r="J518" s="28">
        <v>0</v>
      </c>
      <c r="K518" s="28">
        <v>1612.18</v>
      </c>
      <c r="L518" s="20">
        <f t="shared" si="23"/>
        <v>12792.18</v>
      </c>
      <c r="M518" s="43"/>
      <c r="N518" s="39">
        <v>0</v>
      </c>
      <c r="O518" s="43"/>
      <c r="P518" s="39">
        <v>0</v>
      </c>
      <c r="Q518" s="18">
        <v>944.16</v>
      </c>
      <c r="R518" s="18">
        <v>1612.18</v>
      </c>
      <c r="S518" s="28">
        <v>0</v>
      </c>
      <c r="T518" s="28">
        <v>236.04</v>
      </c>
      <c r="U518" s="20">
        <f>SUM(P518:T518)</f>
        <v>2792.38</v>
      </c>
      <c r="V518" s="21"/>
      <c r="W518" s="26">
        <f>L518-U518</f>
        <v>9999.7999999999993</v>
      </c>
      <c r="Y518" s="19">
        <v>0</v>
      </c>
      <c r="Z518" s="18">
        <v>0</v>
      </c>
      <c r="AA518" s="18">
        <f>(E518+F518)/30*40</f>
        <v>10490.666666666666</v>
      </c>
      <c r="AB518" s="18">
        <f t="shared" si="24"/>
        <v>5245.333333333333</v>
      </c>
      <c r="AC518" s="18">
        <f>H518/30*40</f>
        <v>4416</v>
      </c>
      <c r="AD518" s="22">
        <f t="shared" si="25"/>
        <v>2208</v>
      </c>
    </row>
    <row r="519" spans="1:30" ht="12.75" x14ac:dyDescent="0.2">
      <c r="A519" s="42">
        <v>2126</v>
      </c>
      <c r="B519" s="18" t="s">
        <v>533</v>
      </c>
      <c r="C519" s="28" t="s">
        <v>638</v>
      </c>
      <c r="D519" s="22" t="s">
        <v>669</v>
      </c>
      <c r="E519" s="17">
        <v>12213</v>
      </c>
      <c r="F519" s="39">
        <v>0</v>
      </c>
      <c r="G519" s="39">
        <v>0</v>
      </c>
      <c r="H519" s="18">
        <v>7787</v>
      </c>
      <c r="I519" s="18">
        <v>0</v>
      </c>
      <c r="J519" s="28">
        <v>0</v>
      </c>
      <c r="K519" s="28">
        <v>4418.17</v>
      </c>
      <c r="L519" s="20">
        <f t="shared" ref="L519:L582" si="26">SUM(E519:K519)</f>
        <v>24418.17</v>
      </c>
      <c r="M519" s="43"/>
      <c r="N519" s="39">
        <v>0</v>
      </c>
      <c r="O519" s="43"/>
      <c r="P519" s="39">
        <v>0</v>
      </c>
      <c r="Q519" s="18">
        <v>1465.56</v>
      </c>
      <c r="R519" s="18">
        <v>4418.17</v>
      </c>
      <c r="S519" s="28">
        <v>0</v>
      </c>
      <c r="T519" s="28">
        <v>366.4</v>
      </c>
      <c r="U519" s="20">
        <f>SUM(P519:T519)</f>
        <v>6250.1299999999992</v>
      </c>
      <c r="V519" s="21"/>
      <c r="W519" s="26">
        <f>L519-U519</f>
        <v>18168.04</v>
      </c>
      <c r="Y519" s="19">
        <v>0</v>
      </c>
      <c r="Z519" s="18">
        <v>0</v>
      </c>
      <c r="AA519" s="18">
        <f>(E519+F519)/30*40</f>
        <v>16284</v>
      </c>
      <c r="AB519" s="18">
        <f t="shared" si="24"/>
        <v>8142</v>
      </c>
      <c r="AC519" s="18">
        <f>H519/30*40</f>
        <v>10382.666666666666</v>
      </c>
      <c r="AD519" s="22">
        <f t="shared" si="25"/>
        <v>5191.333333333333</v>
      </c>
    </row>
    <row r="520" spans="1:30" ht="12.75" x14ac:dyDescent="0.2">
      <c r="A520" s="42">
        <v>2127</v>
      </c>
      <c r="B520" s="18" t="s">
        <v>534</v>
      </c>
      <c r="C520" s="28" t="s">
        <v>658</v>
      </c>
      <c r="D520" s="22" t="s">
        <v>669</v>
      </c>
      <c r="E520" s="17">
        <v>6815</v>
      </c>
      <c r="F520" s="39">
        <v>0</v>
      </c>
      <c r="G520" s="39">
        <v>0</v>
      </c>
      <c r="H520" s="18">
        <v>9207</v>
      </c>
      <c r="I520" s="18">
        <v>0</v>
      </c>
      <c r="J520" s="28">
        <v>0</v>
      </c>
      <c r="K520" s="28">
        <v>3146.55</v>
      </c>
      <c r="L520" s="20">
        <f t="shared" si="26"/>
        <v>19168.55</v>
      </c>
      <c r="M520" s="43"/>
      <c r="N520" s="39">
        <v>0</v>
      </c>
      <c r="O520" s="43"/>
      <c r="P520" s="39">
        <v>0</v>
      </c>
      <c r="Q520" s="18">
        <v>817.8</v>
      </c>
      <c r="R520" s="18">
        <v>3146.55</v>
      </c>
      <c r="S520" s="28">
        <v>0</v>
      </c>
      <c r="T520" s="28">
        <v>204.46</v>
      </c>
      <c r="U520" s="20">
        <f>SUM(P520:T520)</f>
        <v>4168.8100000000004</v>
      </c>
      <c r="V520" s="21"/>
      <c r="W520" s="26">
        <f>L520-U520</f>
        <v>14999.739999999998</v>
      </c>
      <c r="Y520" s="19">
        <v>0</v>
      </c>
      <c r="Z520" s="18">
        <v>0</v>
      </c>
      <c r="AA520" s="18">
        <f>(E520+F520)/30*40</f>
        <v>9086.6666666666661</v>
      </c>
      <c r="AB520" s="18">
        <f t="shared" si="24"/>
        <v>4543.333333333333</v>
      </c>
      <c r="AC520" s="18">
        <f>H520/30*40</f>
        <v>12276</v>
      </c>
      <c r="AD520" s="22">
        <f t="shared" si="25"/>
        <v>6138</v>
      </c>
    </row>
    <row r="521" spans="1:30" ht="12.75" x14ac:dyDescent="0.2">
      <c r="A521" s="42">
        <v>2131</v>
      </c>
      <c r="B521" s="18" t="s">
        <v>535</v>
      </c>
      <c r="C521" s="28" t="s">
        <v>657</v>
      </c>
      <c r="D521" s="22" t="s">
        <v>669</v>
      </c>
      <c r="E521" s="17">
        <v>7868</v>
      </c>
      <c r="F521" s="39">
        <v>0</v>
      </c>
      <c r="G521" s="39">
        <v>0</v>
      </c>
      <c r="H521" s="18">
        <v>2132</v>
      </c>
      <c r="I521" s="18">
        <v>0</v>
      </c>
      <c r="J521" s="28">
        <v>0</v>
      </c>
      <c r="K521" s="28">
        <v>1273.3499999999999</v>
      </c>
      <c r="L521" s="20">
        <f t="shared" si="26"/>
        <v>11273.35</v>
      </c>
      <c r="M521" s="43"/>
      <c r="N521" s="39">
        <v>0</v>
      </c>
      <c r="O521" s="43"/>
      <c r="P521" s="39">
        <v>0</v>
      </c>
      <c r="Q521" s="18">
        <v>944.16</v>
      </c>
      <c r="R521" s="18">
        <v>1273.3499999999999</v>
      </c>
      <c r="S521" s="28">
        <v>0</v>
      </c>
      <c r="T521" s="28">
        <v>236.04</v>
      </c>
      <c r="U521" s="20">
        <f>SUM(P521:T521)</f>
        <v>2453.5499999999997</v>
      </c>
      <c r="V521" s="21"/>
      <c r="W521" s="26">
        <f>L521-U521</f>
        <v>8819.8000000000011</v>
      </c>
      <c r="Y521" s="19">
        <v>0</v>
      </c>
      <c r="Z521" s="18">
        <v>0</v>
      </c>
      <c r="AA521" s="18">
        <f>(E521+F521)/30*40</f>
        <v>10490.666666666666</v>
      </c>
      <c r="AB521" s="18">
        <f t="shared" si="24"/>
        <v>5245.333333333333</v>
      </c>
      <c r="AC521" s="18">
        <f>H521/30*40</f>
        <v>2842.6666666666665</v>
      </c>
      <c r="AD521" s="22">
        <f t="shared" si="25"/>
        <v>1421.3333333333333</v>
      </c>
    </row>
    <row r="522" spans="1:30" ht="12.75" x14ac:dyDescent="0.2">
      <c r="A522" s="42">
        <v>2132</v>
      </c>
      <c r="B522" s="18" t="s">
        <v>536</v>
      </c>
      <c r="C522" s="28" t="s">
        <v>657</v>
      </c>
      <c r="D522" s="22" t="s">
        <v>669</v>
      </c>
      <c r="E522" s="17">
        <v>7868</v>
      </c>
      <c r="F522" s="39">
        <v>0</v>
      </c>
      <c r="G522" s="39">
        <v>0</v>
      </c>
      <c r="H522" s="18">
        <v>2132</v>
      </c>
      <c r="I522" s="18">
        <v>0</v>
      </c>
      <c r="J522" s="28">
        <v>0</v>
      </c>
      <c r="K522" s="28">
        <v>1267.58</v>
      </c>
      <c r="L522" s="20">
        <f t="shared" si="26"/>
        <v>11267.58</v>
      </c>
      <c r="M522" s="43"/>
      <c r="N522" s="39">
        <v>0</v>
      </c>
      <c r="O522" s="43"/>
      <c r="P522" s="39">
        <v>0</v>
      </c>
      <c r="Q522" s="18">
        <v>944.16</v>
      </c>
      <c r="R522" s="18">
        <v>1267.58</v>
      </c>
      <c r="S522" s="28">
        <v>0</v>
      </c>
      <c r="T522" s="28">
        <v>236.04</v>
      </c>
      <c r="U522" s="20">
        <f>SUM(P522:T522)</f>
        <v>2447.7799999999997</v>
      </c>
      <c r="V522" s="21"/>
      <c r="W522" s="26">
        <f>L522-U522</f>
        <v>8819.7999999999993</v>
      </c>
      <c r="Y522" s="19">
        <v>0</v>
      </c>
      <c r="Z522" s="18">
        <v>0</v>
      </c>
      <c r="AA522" s="18">
        <f>(E522+F522)/30*40</f>
        <v>10490.666666666666</v>
      </c>
      <c r="AB522" s="18">
        <f t="shared" si="24"/>
        <v>5245.333333333333</v>
      </c>
      <c r="AC522" s="18">
        <f>H522/30*40</f>
        <v>2842.6666666666665</v>
      </c>
      <c r="AD522" s="22">
        <f t="shared" si="25"/>
        <v>1421.3333333333333</v>
      </c>
    </row>
    <row r="523" spans="1:30" ht="12.75" x14ac:dyDescent="0.2">
      <c r="A523" s="42">
        <v>2135</v>
      </c>
      <c r="B523" s="18" t="s">
        <v>537</v>
      </c>
      <c r="C523" s="28" t="s">
        <v>636</v>
      </c>
      <c r="D523" s="22" t="s">
        <v>669</v>
      </c>
      <c r="E523" s="17">
        <v>5991</v>
      </c>
      <c r="F523" s="39">
        <v>0</v>
      </c>
      <c r="G523" s="39">
        <v>0</v>
      </c>
      <c r="H523" s="18">
        <v>1009</v>
      </c>
      <c r="I523" s="18">
        <v>0</v>
      </c>
      <c r="J523" s="28">
        <v>0</v>
      </c>
      <c r="K523" s="28">
        <v>663.7</v>
      </c>
      <c r="L523" s="20">
        <f t="shared" si="26"/>
        <v>7663.7</v>
      </c>
      <c r="M523" s="43"/>
      <c r="N523" s="39">
        <v>0</v>
      </c>
      <c r="O523" s="43"/>
      <c r="P523" s="39">
        <v>0</v>
      </c>
      <c r="Q523" s="18">
        <v>718.92</v>
      </c>
      <c r="R523" s="18">
        <v>663.7</v>
      </c>
      <c r="S523" s="28">
        <v>0</v>
      </c>
      <c r="T523" s="28">
        <v>179.74</v>
      </c>
      <c r="U523" s="20">
        <f>SUM(P523:T523)</f>
        <v>1562.36</v>
      </c>
      <c r="V523" s="21"/>
      <c r="W523" s="26">
        <f>L523-U523</f>
        <v>6101.34</v>
      </c>
      <c r="Y523" s="19">
        <v>0</v>
      </c>
      <c r="Z523" s="18">
        <v>0</v>
      </c>
      <c r="AA523" s="18">
        <f>(E523+F523)/30*40</f>
        <v>7988</v>
      </c>
      <c r="AB523" s="18">
        <f t="shared" si="24"/>
        <v>3994</v>
      </c>
      <c r="AC523" s="18">
        <f>H523/30*40</f>
        <v>1345.3333333333333</v>
      </c>
      <c r="AD523" s="22">
        <f t="shared" si="25"/>
        <v>672.66666666666663</v>
      </c>
    </row>
    <row r="524" spans="1:30" ht="12.75" x14ac:dyDescent="0.2">
      <c r="A524" s="42">
        <v>2136</v>
      </c>
      <c r="B524" s="18" t="s">
        <v>538</v>
      </c>
      <c r="C524" s="28" t="s">
        <v>657</v>
      </c>
      <c r="D524" s="22" t="s">
        <v>669</v>
      </c>
      <c r="E524" s="17">
        <v>7868</v>
      </c>
      <c r="F524" s="39">
        <v>0</v>
      </c>
      <c r="G524" s="39">
        <v>0</v>
      </c>
      <c r="H524" s="18">
        <v>2132</v>
      </c>
      <c r="I524" s="18">
        <v>0</v>
      </c>
      <c r="J524" s="28">
        <v>0</v>
      </c>
      <c r="K524" s="28">
        <v>1273.3499999999999</v>
      </c>
      <c r="L524" s="20">
        <f t="shared" si="26"/>
        <v>11273.35</v>
      </c>
      <c r="M524" s="43"/>
      <c r="N524" s="39">
        <v>0</v>
      </c>
      <c r="O524" s="43"/>
      <c r="P524" s="39">
        <v>0</v>
      </c>
      <c r="Q524" s="18">
        <v>944.16</v>
      </c>
      <c r="R524" s="18">
        <v>1273.3499999999999</v>
      </c>
      <c r="S524" s="28">
        <v>0</v>
      </c>
      <c r="T524" s="28">
        <v>236.04</v>
      </c>
      <c r="U524" s="20">
        <f>SUM(P524:T524)</f>
        <v>2453.5499999999997</v>
      </c>
      <c r="V524" s="21"/>
      <c r="W524" s="26">
        <f>L524-U524</f>
        <v>8819.8000000000011</v>
      </c>
      <c r="Y524" s="19">
        <v>0</v>
      </c>
      <c r="Z524" s="18">
        <v>0</v>
      </c>
      <c r="AA524" s="18">
        <f>(E524+F524)/30*40</f>
        <v>10490.666666666666</v>
      </c>
      <c r="AB524" s="18">
        <f t="shared" si="24"/>
        <v>5245.333333333333</v>
      </c>
      <c r="AC524" s="18">
        <f>H524/30*40</f>
        <v>2842.6666666666665</v>
      </c>
      <c r="AD524" s="22">
        <f t="shared" si="25"/>
        <v>1421.3333333333333</v>
      </c>
    </row>
    <row r="525" spans="1:30" ht="12.75" x14ac:dyDescent="0.2">
      <c r="A525" s="42">
        <v>2138</v>
      </c>
      <c r="B525" s="18" t="s">
        <v>539</v>
      </c>
      <c r="C525" s="28" t="s">
        <v>69</v>
      </c>
      <c r="D525" s="22" t="s">
        <v>669</v>
      </c>
      <c r="E525" s="17">
        <v>15750</v>
      </c>
      <c r="F525" s="39">
        <v>0</v>
      </c>
      <c r="G525" s="39">
        <v>0</v>
      </c>
      <c r="H525" s="18">
        <v>12250</v>
      </c>
      <c r="I525" s="18">
        <v>0</v>
      </c>
      <c r="J525" s="28">
        <v>0</v>
      </c>
      <c r="K525" s="28">
        <v>7288.46</v>
      </c>
      <c r="L525" s="20">
        <f t="shared" si="26"/>
        <v>35288.46</v>
      </c>
      <c r="M525" s="43"/>
      <c r="N525" s="39">
        <v>0</v>
      </c>
      <c r="O525" s="43"/>
      <c r="P525" s="39">
        <v>0</v>
      </c>
      <c r="Q525" s="18">
        <v>1890</v>
      </c>
      <c r="R525" s="18">
        <v>7288.46</v>
      </c>
      <c r="S525" s="28">
        <v>0</v>
      </c>
      <c r="T525" s="28">
        <v>472.5</v>
      </c>
      <c r="U525" s="20">
        <f>SUM(P525:T525)</f>
        <v>9650.9599999999991</v>
      </c>
      <c r="V525" s="21"/>
      <c r="W525" s="26">
        <f>L525-U525</f>
        <v>25637.5</v>
      </c>
      <c r="Y525" s="19">
        <v>0</v>
      </c>
      <c r="Z525" s="18">
        <v>0</v>
      </c>
      <c r="AA525" s="18">
        <f>(E525+F525)/30*40</f>
        <v>21000</v>
      </c>
      <c r="AB525" s="18">
        <f t="shared" si="24"/>
        <v>10500</v>
      </c>
      <c r="AC525" s="18">
        <f>H525/30*40</f>
        <v>16333.333333333332</v>
      </c>
      <c r="AD525" s="22">
        <f t="shared" si="25"/>
        <v>8166.6666666666661</v>
      </c>
    </row>
    <row r="526" spans="1:30" ht="12.75" x14ac:dyDescent="0.2">
      <c r="A526" s="42">
        <v>2139</v>
      </c>
      <c r="B526" s="18" t="s">
        <v>540</v>
      </c>
      <c r="C526" s="28" t="s">
        <v>69</v>
      </c>
      <c r="D526" s="22" t="s">
        <v>669</v>
      </c>
      <c r="E526" s="17">
        <v>15750</v>
      </c>
      <c r="F526" s="39">
        <v>0</v>
      </c>
      <c r="G526" s="39">
        <v>0</v>
      </c>
      <c r="H526" s="18">
        <v>4250</v>
      </c>
      <c r="I526" s="18">
        <v>0</v>
      </c>
      <c r="J526" s="28">
        <v>0</v>
      </c>
      <c r="K526" s="28">
        <v>4418.17</v>
      </c>
      <c r="L526" s="20">
        <f t="shared" si="26"/>
        <v>24418.17</v>
      </c>
      <c r="M526" s="43"/>
      <c r="N526" s="39">
        <v>0</v>
      </c>
      <c r="O526" s="43"/>
      <c r="P526" s="39">
        <v>0</v>
      </c>
      <c r="Q526" s="18">
        <v>1890</v>
      </c>
      <c r="R526" s="18">
        <v>4418.17</v>
      </c>
      <c r="S526" s="28">
        <v>0</v>
      </c>
      <c r="T526" s="28">
        <v>472.5</v>
      </c>
      <c r="U526" s="20">
        <f>SUM(P526:T526)</f>
        <v>6780.67</v>
      </c>
      <c r="V526" s="21"/>
      <c r="W526" s="26">
        <f>L526-U526</f>
        <v>17637.5</v>
      </c>
      <c r="Y526" s="19">
        <v>0</v>
      </c>
      <c r="Z526" s="18">
        <v>0</v>
      </c>
      <c r="AA526" s="18">
        <f>(E526+F526)/30*40</f>
        <v>21000</v>
      </c>
      <c r="AB526" s="18">
        <f t="shared" si="24"/>
        <v>10500</v>
      </c>
      <c r="AC526" s="18">
        <f>H526/30*40</f>
        <v>5666.6666666666661</v>
      </c>
      <c r="AD526" s="22">
        <f t="shared" si="25"/>
        <v>2833.333333333333</v>
      </c>
    </row>
    <row r="527" spans="1:30" ht="12.75" x14ac:dyDescent="0.2">
      <c r="A527" s="42">
        <v>2140</v>
      </c>
      <c r="B527" s="18" t="s">
        <v>541</v>
      </c>
      <c r="C527" s="28" t="s">
        <v>68</v>
      </c>
      <c r="D527" s="22" t="s">
        <v>669</v>
      </c>
      <c r="E527" s="17">
        <v>18366</v>
      </c>
      <c r="F527" s="39">
        <v>0</v>
      </c>
      <c r="G527" s="39">
        <v>0</v>
      </c>
      <c r="H527" s="18">
        <v>11634</v>
      </c>
      <c r="I527" s="18">
        <v>0</v>
      </c>
      <c r="J527" s="28">
        <v>0</v>
      </c>
      <c r="K527" s="28">
        <v>8016.01</v>
      </c>
      <c r="L527" s="20">
        <f t="shared" si="26"/>
        <v>38016.01</v>
      </c>
      <c r="M527" s="43"/>
      <c r="N527" s="39">
        <v>0</v>
      </c>
      <c r="O527" s="43"/>
      <c r="P527" s="39">
        <v>0</v>
      </c>
      <c r="Q527" s="18">
        <v>2203.92</v>
      </c>
      <c r="R527" s="18">
        <v>8016.01</v>
      </c>
      <c r="S527" s="28">
        <v>0</v>
      </c>
      <c r="T527" s="28">
        <v>550.98</v>
      </c>
      <c r="U527" s="20">
        <f>SUM(P527:T527)</f>
        <v>10770.91</v>
      </c>
      <c r="V527" s="21"/>
      <c r="W527" s="26">
        <f>L527-U527</f>
        <v>27245.100000000002</v>
      </c>
      <c r="Y527" s="19">
        <v>0</v>
      </c>
      <c r="Z527" s="18">
        <v>0</v>
      </c>
      <c r="AA527" s="18">
        <f>(E527+F527)/30*40</f>
        <v>24488</v>
      </c>
      <c r="AB527" s="18">
        <f t="shared" si="24"/>
        <v>12244</v>
      </c>
      <c r="AC527" s="18">
        <f>H527/30*40</f>
        <v>15512</v>
      </c>
      <c r="AD527" s="22">
        <f t="shared" si="25"/>
        <v>7756</v>
      </c>
    </row>
    <row r="528" spans="1:30" ht="12.75" x14ac:dyDescent="0.2">
      <c r="A528" s="42">
        <v>2141</v>
      </c>
      <c r="B528" s="18" t="s">
        <v>542</v>
      </c>
      <c r="C528" s="28" t="s">
        <v>646</v>
      </c>
      <c r="D528" s="22" t="s">
        <v>669</v>
      </c>
      <c r="E528" s="17">
        <v>12213</v>
      </c>
      <c r="F528" s="39">
        <v>0</v>
      </c>
      <c r="G528" s="39">
        <v>0</v>
      </c>
      <c r="H528" s="18">
        <v>14619</v>
      </c>
      <c r="I528" s="18">
        <v>0</v>
      </c>
      <c r="J528" s="28">
        <v>0</v>
      </c>
      <c r="K528" s="28">
        <v>6869.4</v>
      </c>
      <c r="L528" s="20">
        <f t="shared" si="26"/>
        <v>33701.4</v>
      </c>
      <c r="M528" s="43"/>
      <c r="N528" s="39">
        <v>0</v>
      </c>
      <c r="O528" s="43"/>
      <c r="P528" s="39">
        <v>0</v>
      </c>
      <c r="Q528" s="18">
        <v>1465.56</v>
      </c>
      <c r="R528" s="18">
        <v>6869.4</v>
      </c>
      <c r="S528" s="28">
        <v>0</v>
      </c>
      <c r="T528" s="28">
        <v>366.4</v>
      </c>
      <c r="U528" s="20">
        <f>SUM(P528:T528)</f>
        <v>8701.3599999999988</v>
      </c>
      <c r="V528" s="21"/>
      <c r="W528" s="26">
        <f>L528-U528</f>
        <v>25000.04</v>
      </c>
      <c r="Y528" s="19">
        <v>0</v>
      </c>
      <c r="Z528" s="18">
        <v>0</v>
      </c>
      <c r="AA528" s="18">
        <f>(E528+F528)/30*40</f>
        <v>16284</v>
      </c>
      <c r="AB528" s="18">
        <f t="shared" si="24"/>
        <v>8142</v>
      </c>
      <c r="AC528" s="18">
        <f>H528/30*40</f>
        <v>19492</v>
      </c>
      <c r="AD528" s="22">
        <f t="shared" si="25"/>
        <v>9746</v>
      </c>
    </row>
    <row r="529" spans="1:30" ht="12.75" x14ac:dyDescent="0.2">
      <c r="A529" s="42">
        <v>2143</v>
      </c>
      <c r="B529" s="18" t="s">
        <v>543</v>
      </c>
      <c r="C529" s="28" t="s">
        <v>638</v>
      </c>
      <c r="D529" s="22" t="s">
        <v>669</v>
      </c>
      <c r="E529" s="17">
        <v>12213</v>
      </c>
      <c r="F529" s="39">
        <v>0</v>
      </c>
      <c r="G529" s="39">
        <v>0</v>
      </c>
      <c r="H529" s="18">
        <v>2787</v>
      </c>
      <c r="I529" s="18">
        <v>0</v>
      </c>
      <c r="J529" s="28">
        <v>0</v>
      </c>
      <c r="K529" s="28">
        <v>2822.69</v>
      </c>
      <c r="L529" s="20">
        <f t="shared" si="26"/>
        <v>17822.689999999999</v>
      </c>
      <c r="M529" s="43"/>
      <c r="N529" s="39">
        <v>0</v>
      </c>
      <c r="O529" s="43"/>
      <c r="P529" s="39">
        <v>0</v>
      </c>
      <c r="Q529" s="18">
        <v>1465.56</v>
      </c>
      <c r="R529" s="18">
        <v>2822.69</v>
      </c>
      <c r="S529" s="28">
        <v>0</v>
      </c>
      <c r="T529" s="28">
        <v>366.4</v>
      </c>
      <c r="U529" s="20">
        <f>SUM(P529:T529)</f>
        <v>4654.6499999999996</v>
      </c>
      <c r="V529" s="21"/>
      <c r="W529" s="26">
        <f>L529-U529</f>
        <v>13168.039999999999</v>
      </c>
      <c r="Y529" s="19">
        <v>0</v>
      </c>
      <c r="Z529" s="18">
        <v>0</v>
      </c>
      <c r="AA529" s="18">
        <f>(E529+F529)/30*40</f>
        <v>16284</v>
      </c>
      <c r="AB529" s="18">
        <f t="shared" si="24"/>
        <v>8142</v>
      </c>
      <c r="AC529" s="18">
        <f>H529/30*40</f>
        <v>3716</v>
      </c>
      <c r="AD529" s="22">
        <f t="shared" si="25"/>
        <v>1858</v>
      </c>
    </row>
    <row r="530" spans="1:30" ht="12.75" x14ac:dyDescent="0.2">
      <c r="A530" s="42">
        <v>2145</v>
      </c>
      <c r="B530" s="18" t="s">
        <v>544</v>
      </c>
      <c r="C530" s="28" t="s">
        <v>636</v>
      </c>
      <c r="D530" s="22" t="s">
        <v>669</v>
      </c>
      <c r="E530" s="17">
        <v>5991</v>
      </c>
      <c r="F530" s="39">
        <v>0</v>
      </c>
      <c r="G530" s="39">
        <v>0</v>
      </c>
      <c r="H530" s="18">
        <v>9908</v>
      </c>
      <c r="I530" s="18">
        <v>0</v>
      </c>
      <c r="J530" s="28">
        <v>0</v>
      </c>
      <c r="K530" s="28">
        <v>3107.5699999999997</v>
      </c>
      <c r="L530" s="20">
        <f t="shared" si="26"/>
        <v>19006.57</v>
      </c>
      <c r="M530" s="43"/>
      <c r="N530" s="39">
        <v>0</v>
      </c>
      <c r="O530" s="43"/>
      <c r="P530" s="39">
        <v>0</v>
      </c>
      <c r="Q530" s="18">
        <v>718.92</v>
      </c>
      <c r="R530" s="18">
        <v>3107.5699999999997</v>
      </c>
      <c r="S530" s="28">
        <v>0</v>
      </c>
      <c r="T530" s="28">
        <v>179.74</v>
      </c>
      <c r="U530" s="20">
        <f>SUM(P530:T530)</f>
        <v>4006.2299999999996</v>
      </c>
      <c r="V530" s="21"/>
      <c r="W530" s="26">
        <f>L530-U530</f>
        <v>15000.34</v>
      </c>
      <c r="Y530" s="19">
        <v>0</v>
      </c>
      <c r="Z530" s="18">
        <v>0</v>
      </c>
      <c r="AA530" s="18">
        <f>(E530+F530)/30*40</f>
        <v>7988</v>
      </c>
      <c r="AB530" s="18">
        <f t="shared" si="24"/>
        <v>3994</v>
      </c>
      <c r="AC530" s="18">
        <f>H530/30*40</f>
        <v>13210.666666666666</v>
      </c>
      <c r="AD530" s="22">
        <f t="shared" si="25"/>
        <v>6605.333333333333</v>
      </c>
    </row>
    <row r="531" spans="1:30" ht="12.75" x14ac:dyDescent="0.2">
      <c r="A531" s="42">
        <v>2146</v>
      </c>
      <c r="B531" s="18" t="s">
        <v>545</v>
      </c>
      <c r="C531" s="28" t="s">
        <v>657</v>
      </c>
      <c r="D531" s="22" t="s">
        <v>669</v>
      </c>
      <c r="E531" s="17">
        <v>7868</v>
      </c>
      <c r="F531" s="39">
        <v>0</v>
      </c>
      <c r="G531" s="39">
        <v>0</v>
      </c>
      <c r="H531" s="18">
        <v>7997</v>
      </c>
      <c r="I531" s="18">
        <v>0</v>
      </c>
      <c r="J531" s="28">
        <v>0</v>
      </c>
      <c r="K531" s="28">
        <v>3096.8</v>
      </c>
      <c r="L531" s="20">
        <f t="shared" si="26"/>
        <v>18961.8</v>
      </c>
      <c r="M531" s="43"/>
      <c r="N531" s="39">
        <v>0</v>
      </c>
      <c r="O531" s="43"/>
      <c r="P531" s="39">
        <v>0</v>
      </c>
      <c r="Q531" s="18">
        <v>944.16</v>
      </c>
      <c r="R531" s="18">
        <v>3096.8</v>
      </c>
      <c r="S531" s="28">
        <v>0</v>
      </c>
      <c r="T531" s="28">
        <v>236.04</v>
      </c>
      <c r="U531" s="20">
        <f>SUM(P531:T531)</f>
        <v>4277</v>
      </c>
      <c r="V531" s="21"/>
      <c r="W531" s="26">
        <f>L531-U531</f>
        <v>14684.8</v>
      </c>
      <c r="Y531" s="19">
        <v>0</v>
      </c>
      <c r="Z531" s="18">
        <v>0</v>
      </c>
      <c r="AA531" s="18">
        <f>(E531+F531)/30*40</f>
        <v>10490.666666666666</v>
      </c>
      <c r="AB531" s="18">
        <f t="shared" si="24"/>
        <v>5245.333333333333</v>
      </c>
      <c r="AC531" s="18">
        <f>H531/30*40</f>
        <v>10662.666666666666</v>
      </c>
      <c r="AD531" s="22">
        <f t="shared" si="25"/>
        <v>5331.333333333333</v>
      </c>
    </row>
    <row r="532" spans="1:30" ht="12.75" x14ac:dyDescent="0.2">
      <c r="A532" s="42">
        <v>2148</v>
      </c>
      <c r="B532" s="18" t="s">
        <v>546</v>
      </c>
      <c r="C532" s="28" t="s">
        <v>777</v>
      </c>
      <c r="D532" s="22" t="s">
        <v>669</v>
      </c>
      <c r="E532" s="17">
        <v>11151</v>
      </c>
      <c r="F532" s="39">
        <v>0</v>
      </c>
      <c r="G532" s="39">
        <v>0</v>
      </c>
      <c r="H532" s="18">
        <v>5522</v>
      </c>
      <c r="I532" s="18">
        <v>0</v>
      </c>
      <c r="J532" s="28">
        <v>0</v>
      </c>
      <c r="K532" s="28">
        <v>3352.84</v>
      </c>
      <c r="L532" s="20">
        <f t="shared" si="26"/>
        <v>20025.84</v>
      </c>
      <c r="M532" s="43"/>
      <c r="N532" s="39">
        <v>0</v>
      </c>
      <c r="O532" s="43"/>
      <c r="P532" s="39">
        <v>0</v>
      </c>
      <c r="Q532" s="18">
        <v>1338.12</v>
      </c>
      <c r="R532" s="18">
        <v>3352.84</v>
      </c>
      <c r="S532" s="28">
        <v>0</v>
      </c>
      <c r="T532" s="28">
        <v>334.54</v>
      </c>
      <c r="U532" s="20">
        <f>SUM(P532:T532)</f>
        <v>5025.5</v>
      </c>
      <c r="V532" s="21"/>
      <c r="W532" s="26">
        <f>L532-U532</f>
        <v>15000.34</v>
      </c>
      <c r="Y532" s="19">
        <v>0</v>
      </c>
      <c r="Z532" s="18">
        <v>0</v>
      </c>
      <c r="AA532" s="18">
        <f>(E532+F532)/30*40</f>
        <v>14868</v>
      </c>
      <c r="AB532" s="18">
        <f t="shared" si="24"/>
        <v>7434</v>
      </c>
      <c r="AC532" s="18">
        <f>H532/30*40</f>
        <v>7362.6666666666661</v>
      </c>
      <c r="AD532" s="22">
        <f t="shared" si="25"/>
        <v>3681.333333333333</v>
      </c>
    </row>
    <row r="533" spans="1:30" ht="12.75" x14ac:dyDescent="0.2">
      <c r="A533" s="42">
        <v>2149</v>
      </c>
      <c r="B533" s="18" t="s">
        <v>547</v>
      </c>
      <c r="C533" s="28" t="s">
        <v>777</v>
      </c>
      <c r="D533" s="22" t="s">
        <v>669</v>
      </c>
      <c r="E533" s="17">
        <v>11151</v>
      </c>
      <c r="F533" s="39">
        <v>0</v>
      </c>
      <c r="G533" s="39">
        <v>0</v>
      </c>
      <c r="H533" s="18">
        <v>5522</v>
      </c>
      <c r="I533" s="18">
        <v>0</v>
      </c>
      <c r="J533" s="28">
        <v>0</v>
      </c>
      <c r="K533" s="28">
        <v>3352.84</v>
      </c>
      <c r="L533" s="20">
        <f t="shared" si="26"/>
        <v>20025.84</v>
      </c>
      <c r="M533" s="43"/>
      <c r="N533" s="39">
        <v>0</v>
      </c>
      <c r="O533" s="43"/>
      <c r="P533" s="39">
        <v>0</v>
      </c>
      <c r="Q533" s="18">
        <v>1338.12</v>
      </c>
      <c r="R533" s="18">
        <v>3352.84</v>
      </c>
      <c r="S533" s="28">
        <v>0</v>
      </c>
      <c r="T533" s="28">
        <v>334.54</v>
      </c>
      <c r="U533" s="20">
        <f>SUM(P533:T533)</f>
        <v>5025.5</v>
      </c>
      <c r="V533" s="21"/>
      <c r="W533" s="26">
        <f>L533-U533</f>
        <v>15000.34</v>
      </c>
      <c r="Y533" s="19">
        <v>0</v>
      </c>
      <c r="Z533" s="18">
        <v>0</v>
      </c>
      <c r="AA533" s="18">
        <f>(E533+F533)/30*40</f>
        <v>14868</v>
      </c>
      <c r="AB533" s="18">
        <f t="shared" si="24"/>
        <v>7434</v>
      </c>
      <c r="AC533" s="18">
        <f>H533/30*40</f>
        <v>7362.6666666666661</v>
      </c>
      <c r="AD533" s="22">
        <f t="shared" si="25"/>
        <v>3681.333333333333</v>
      </c>
    </row>
    <row r="534" spans="1:30" ht="12.75" x14ac:dyDescent="0.2">
      <c r="A534" s="42">
        <v>2155</v>
      </c>
      <c r="B534" s="18" t="s">
        <v>548</v>
      </c>
      <c r="C534" s="28" t="s">
        <v>777</v>
      </c>
      <c r="D534" s="22" t="s">
        <v>669</v>
      </c>
      <c r="E534" s="17">
        <v>11151</v>
      </c>
      <c r="F534" s="39">
        <v>0</v>
      </c>
      <c r="G534" s="39">
        <v>0</v>
      </c>
      <c r="H534" s="18">
        <v>6522</v>
      </c>
      <c r="I534" s="18">
        <v>0</v>
      </c>
      <c r="J534" s="28">
        <v>0</v>
      </c>
      <c r="K534" s="28">
        <v>3669.7299999999996</v>
      </c>
      <c r="L534" s="20">
        <f t="shared" si="26"/>
        <v>21342.73</v>
      </c>
      <c r="M534" s="43"/>
      <c r="N534" s="39">
        <v>0</v>
      </c>
      <c r="O534" s="43"/>
      <c r="P534" s="39">
        <v>0</v>
      </c>
      <c r="Q534" s="18">
        <v>1338.12</v>
      </c>
      <c r="R534" s="18">
        <v>3669.7299999999996</v>
      </c>
      <c r="S534" s="28">
        <v>0</v>
      </c>
      <c r="T534" s="28">
        <v>334.54</v>
      </c>
      <c r="U534" s="20">
        <f>SUM(P534:T534)</f>
        <v>5342.3899999999994</v>
      </c>
      <c r="V534" s="21"/>
      <c r="W534" s="26">
        <f>L534-U534</f>
        <v>16000.34</v>
      </c>
      <c r="Y534" s="19">
        <v>0</v>
      </c>
      <c r="Z534" s="18">
        <v>0</v>
      </c>
      <c r="AA534" s="18">
        <f>(E534+F534)/30*40</f>
        <v>14868</v>
      </c>
      <c r="AB534" s="18">
        <f t="shared" si="24"/>
        <v>7434</v>
      </c>
      <c r="AC534" s="18">
        <f>H534/30*40</f>
        <v>8696</v>
      </c>
      <c r="AD534" s="22">
        <f t="shared" si="25"/>
        <v>4348</v>
      </c>
    </row>
    <row r="535" spans="1:30" ht="12.75" x14ac:dyDescent="0.2">
      <c r="A535" s="42">
        <v>2156</v>
      </c>
      <c r="B535" s="18" t="s">
        <v>549</v>
      </c>
      <c r="C535" s="28" t="s">
        <v>657</v>
      </c>
      <c r="D535" s="22" t="s">
        <v>669</v>
      </c>
      <c r="E535" s="17">
        <v>7868</v>
      </c>
      <c r="F535" s="39">
        <v>0</v>
      </c>
      <c r="G535" s="39">
        <v>0</v>
      </c>
      <c r="H535" s="18">
        <v>8312</v>
      </c>
      <c r="I535" s="18">
        <v>0</v>
      </c>
      <c r="J535" s="28">
        <v>0</v>
      </c>
      <c r="K535" s="28">
        <v>3196.62</v>
      </c>
      <c r="L535" s="20">
        <f t="shared" si="26"/>
        <v>19376.62</v>
      </c>
      <c r="M535" s="43"/>
      <c r="N535" s="39">
        <v>0</v>
      </c>
      <c r="O535" s="43"/>
      <c r="P535" s="39">
        <v>0</v>
      </c>
      <c r="Q535" s="18">
        <v>944.16</v>
      </c>
      <c r="R535" s="18">
        <v>3196.62</v>
      </c>
      <c r="S535" s="28">
        <v>0</v>
      </c>
      <c r="T535" s="28">
        <v>236.04</v>
      </c>
      <c r="U535" s="20">
        <f>SUM(P535:T535)</f>
        <v>4376.82</v>
      </c>
      <c r="V535" s="21"/>
      <c r="W535" s="26">
        <f>L535-U535</f>
        <v>14999.8</v>
      </c>
      <c r="Y535" s="19">
        <v>0</v>
      </c>
      <c r="Z535" s="18">
        <v>0</v>
      </c>
      <c r="AA535" s="18">
        <f>(E535+F535)/30*40</f>
        <v>10490.666666666666</v>
      </c>
      <c r="AB535" s="18">
        <f t="shared" si="24"/>
        <v>5245.333333333333</v>
      </c>
      <c r="AC535" s="18">
        <f>H535/30*40</f>
        <v>11082.666666666666</v>
      </c>
      <c r="AD535" s="22">
        <f t="shared" si="25"/>
        <v>5541.333333333333</v>
      </c>
    </row>
    <row r="536" spans="1:30" ht="12.75" x14ac:dyDescent="0.2">
      <c r="A536" s="42">
        <v>2158</v>
      </c>
      <c r="B536" s="18" t="s">
        <v>550</v>
      </c>
      <c r="C536" s="28" t="s">
        <v>657</v>
      </c>
      <c r="D536" s="22" t="s">
        <v>669</v>
      </c>
      <c r="E536" s="17">
        <v>7868</v>
      </c>
      <c r="F536" s="39">
        <v>0</v>
      </c>
      <c r="G536" s="39">
        <v>0</v>
      </c>
      <c r="H536" s="18">
        <v>4132</v>
      </c>
      <c r="I536" s="18">
        <v>0</v>
      </c>
      <c r="J536" s="28">
        <v>0</v>
      </c>
      <c r="K536" s="28">
        <v>1872.03</v>
      </c>
      <c r="L536" s="20">
        <f t="shared" si="26"/>
        <v>13872.03</v>
      </c>
      <c r="M536" s="43"/>
      <c r="N536" s="39">
        <v>0</v>
      </c>
      <c r="O536" s="43"/>
      <c r="P536" s="39">
        <v>0</v>
      </c>
      <c r="Q536" s="18">
        <v>944.16</v>
      </c>
      <c r="R536" s="18">
        <v>1872.03</v>
      </c>
      <c r="S536" s="28">
        <v>0</v>
      </c>
      <c r="T536" s="28">
        <v>236.04</v>
      </c>
      <c r="U536" s="20">
        <f>SUM(P536:T536)</f>
        <v>3052.23</v>
      </c>
      <c r="V536" s="21"/>
      <c r="W536" s="26">
        <f>L536-U536</f>
        <v>10819.800000000001</v>
      </c>
      <c r="Y536" s="19">
        <v>0</v>
      </c>
      <c r="Z536" s="18">
        <v>0</v>
      </c>
      <c r="AA536" s="18">
        <f>(E536+F536)/30*40</f>
        <v>10490.666666666666</v>
      </c>
      <c r="AB536" s="18">
        <f t="shared" si="24"/>
        <v>5245.333333333333</v>
      </c>
      <c r="AC536" s="18">
        <f>H536/30*40</f>
        <v>5509.333333333333</v>
      </c>
      <c r="AD536" s="22">
        <f t="shared" si="25"/>
        <v>2754.6666666666665</v>
      </c>
    </row>
    <row r="537" spans="1:30" ht="12.75" x14ac:dyDescent="0.2">
      <c r="A537" s="42">
        <v>2159</v>
      </c>
      <c r="B537" s="18" t="s">
        <v>551</v>
      </c>
      <c r="C537" s="28" t="s">
        <v>657</v>
      </c>
      <c r="D537" s="22" t="s">
        <v>669</v>
      </c>
      <c r="E537" s="17">
        <v>7868</v>
      </c>
      <c r="F537" s="39">
        <v>0</v>
      </c>
      <c r="G537" s="39">
        <v>0</v>
      </c>
      <c r="H537" s="18">
        <v>8312</v>
      </c>
      <c r="I537" s="18">
        <v>0</v>
      </c>
      <c r="J537" s="28">
        <v>0</v>
      </c>
      <c r="K537" s="28">
        <v>3196.62</v>
      </c>
      <c r="L537" s="20">
        <f t="shared" si="26"/>
        <v>19376.62</v>
      </c>
      <c r="M537" s="43"/>
      <c r="N537" s="39">
        <v>0</v>
      </c>
      <c r="O537" s="43"/>
      <c r="P537" s="39">
        <v>0</v>
      </c>
      <c r="Q537" s="18">
        <v>944.16</v>
      </c>
      <c r="R537" s="18">
        <v>3196.62</v>
      </c>
      <c r="S537" s="28">
        <v>0</v>
      </c>
      <c r="T537" s="28">
        <v>236.04</v>
      </c>
      <c r="U537" s="20">
        <f>SUM(P537:T537)</f>
        <v>4376.82</v>
      </c>
      <c r="V537" s="21"/>
      <c r="W537" s="26">
        <f>L537-U537</f>
        <v>14999.8</v>
      </c>
      <c r="Y537" s="19">
        <v>0</v>
      </c>
      <c r="Z537" s="18">
        <v>0</v>
      </c>
      <c r="AA537" s="18">
        <f>(E537+F537)/30*40</f>
        <v>10490.666666666666</v>
      </c>
      <c r="AB537" s="18">
        <f t="shared" si="24"/>
        <v>5245.333333333333</v>
      </c>
      <c r="AC537" s="18">
        <f>H537/30*40</f>
        <v>11082.666666666666</v>
      </c>
      <c r="AD537" s="22">
        <f t="shared" si="25"/>
        <v>5541.333333333333</v>
      </c>
    </row>
    <row r="538" spans="1:30" ht="12.75" x14ac:dyDescent="0.2">
      <c r="A538" s="42">
        <v>2160</v>
      </c>
      <c r="B538" s="18" t="s">
        <v>552</v>
      </c>
      <c r="C538" s="28" t="s">
        <v>638</v>
      </c>
      <c r="D538" s="22" t="s">
        <v>669</v>
      </c>
      <c r="E538" s="17">
        <v>12213</v>
      </c>
      <c r="F538" s="39">
        <v>0</v>
      </c>
      <c r="G538" s="39">
        <v>0</v>
      </c>
      <c r="H538" s="18">
        <v>12787</v>
      </c>
      <c r="I538" s="18">
        <v>0</v>
      </c>
      <c r="J538" s="28">
        <v>0</v>
      </c>
      <c r="K538" s="28">
        <v>6212.0999999999995</v>
      </c>
      <c r="L538" s="20">
        <f t="shared" si="26"/>
        <v>31212.1</v>
      </c>
      <c r="M538" s="43"/>
      <c r="N538" s="39">
        <v>0</v>
      </c>
      <c r="O538" s="43"/>
      <c r="P538" s="39">
        <v>0</v>
      </c>
      <c r="Q538" s="18">
        <v>1465.56</v>
      </c>
      <c r="R538" s="18">
        <v>6212.0999999999995</v>
      </c>
      <c r="S538" s="28">
        <v>0</v>
      </c>
      <c r="T538" s="28">
        <v>366.4</v>
      </c>
      <c r="U538" s="20">
        <f>SUM(P538:T538)</f>
        <v>8044.0599999999995</v>
      </c>
      <c r="V538" s="21"/>
      <c r="W538" s="26">
        <f>L538-U538</f>
        <v>23168.04</v>
      </c>
      <c r="Y538" s="19">
        <v>0</v>
      </c>
      <c r="Z538" s="18">
        <v>0</v>
      </c>
      <c r="AA538" s="18">
        <f>(E538+F538)/30*40</f>
        <v>16284</v>
      </c>
      <c r="AB538" s="18">
        <f t="shared" si="24"/>
        <v>8142</v>
      </c>
      <c r="AC538" s="18">
        <f>H538/30*40</f>
        <v>17049.333333333336</v>
      </c>
      <c r="AD538" s="22">
        <f t="shared" si="25"/>
        <v>8524.6666666666679</v>
      </c>
    </row>
    <row r="539" spans="1:30" ht="12.75" x14ac:dyDescent="0.2">
      <c r="A539" s="42">
        <v>2161</v>
      </c>
      <c r="B539" s="18" t="s">
        <v>553</v>
      </c>
      <c r="C539" s="28" t="s">
        <v>636</v>
      </c>
      <c r="D539" s="22" t="s">
        <v>669</v>
      </c>
      <c r="E539" s="17">
        <v>5991</v>
      </c>
      <c r="F539" s="39">
        <v>0</v>
      </c>
      <c r="G539" s="39">
        <v>0</v>
      </c>
      <c r="H539" s="18">
        <v>19908</v>
      </c>
      <c r="I539" s="18">
        <v>0</v>
      </c>
      <c r="J539" s="28">
        <v>0</v>
      </c>
      <c r="K539" s="28">
        <v>6534.6500000000005</v>
      </c>
      <c r="L539" s="20">
        <f t="shared" si="26"/>
        <v>32433.65</v>
      </c>
      <c r="M539" s="43"/>
      <c r="N539" s="39">
        <v>0</v>
      </c>
      <c r="O539" s="43"/>
      <c r="P539" s="39">
        <v>0</v>
      </c>
      <c r="Q539" s="18">
        <v>718.92</v>
      </c>
      <c r="R539" s="18">
        <v>6534.6500000000005</v>
      </c>
      <c r="S539" s="28">
        <v>0</v>
      </c>
      <c r="T539" s="28">
        <v>179.74</v>
      </c>
      <c r="U539" s="20">
        <f>SUM(P539:T539)</f>
        <v>7433.31</v>
      </c>
      <c r="V539" s="21"/>
      <c r="W539" s="26">
        <f>L539-U539</f>
        <v>25000.34</v>
      </c>
      <c r="Y539" s="19">
        <v>0</v>
      </c>
      <c r="Z539" s="18">
        <v>0</v>
      </c>
      <c r="AA539" s="18">
        <f>(E539+F539)/30*40</f>
        <v>7988</v>
      </c>
      <c r="AB539" s="18">
        <f t="shared" si="24"/>
        <v>3994</v>
      </c>
      <c r="AC539" s="18">
        <f>H539/30*40</f>
        <v>26544</v>
      </c>
      <c r="AD539" s="22">
        <f t="shared" si="25"/>
        <v>13272</v>
      </c>
    </row>
    <row r="540" spans="1:30" ht="12.75" x14ac:dyDescent="0.2">
      <c r="A540" s="42">
        <v>2164</v>
      </c>
      <c r="B540" s="18" t="s">
        <v>554</v>
      </c>
      <c r="C540" s="28" t="s">
        <v>69</v>
      </c>
      <c r="D540" s="22" t="s">
        <v>669</v>
      </c>
      <c r="E540" s="17">
        <v>15750</v>
      </c>
      <c r="F540" s="39">
        <v>0</v>
      </c>
      <c r="G540" s="39">
        <v>0</v>
      </c>
      <c r="H540" s="18">
        <v>14250</v>
      </c>
      <c r="I540" s="18">
        <v>0</v>
      </c>
      <c r="J540" s="28">
        <v>0</v>
      </c>
      <c r="K540" s="28">
        <v>8016.01</v>
      </c>
      <c r="L540" s="20">
        <f t="shared" si="26"/>
        <v>38016.01</v>
      </c>
      <c r="M540" s="43"/>
      <c r="N540" s="39">
        <v>0</v>
      </c>
      <c r="O540" s="43"/>
      <c r="P540" s="39">
        <v>0</v>
      </c>
      <c r="Q540" s="18">
        <v>1890</v>
      </c>
      <c r="R540" s="18">
        <v>8016.01</v>
      </c>
      <c r="S540" s="28">
        <v>0</v>
      </c>
      <c r="T540" s="28">
        <v>472.5</v>
      </c>
      <c r="U540" s="20">
        <f>SUM(P540:T540)</f>
        <v>10378.51</v>
      </c>
      <c r="V540" s="21"/>
      <c r="W540" s="26">
        <f>L540-U540</f>
        <v>27637.5</v>
      </c>
      <c r="Y540" s="19">
        <v>0</v>
      </c>
      <c r="Z540" s="18">
        <v>0</v>
      </c>
      <c r="AA540" s="18">
        <f>(E540+F540)/30*40</f>
        <v>21000</v>
      </c>
      <c r="AB540" s="18">
        <f t="shared" si="24"/>
        <v>10500</v>
      </c>
      <c r="AC540" s="18">
        <f>H540/30*40</f>
        <v>19000</v>
      </c>
      <c r="AD540" s="22">
        <f t="shared" si="25"/>
        <v>9500</v>
      </c>
    </row>
    <row r="541" spans="1:30" ht="12.75" x14ac:dyDescent="0.2">
      <c r="A541" s="42">
        <v>2165</v>
      </c>
      <c r="B541" s="18" t="s">
        <v>555</v>
      </c>
      <c r="C541" s="28" t="s">
        <v>657</v>
      </c>
      <c r="D541" s="22" t="s">
        <v>669</v>
      </c>
      <c r="E541" s="17">
        <v>7868</v>
      </c>
      <c r="F541" s="39">
        <v>0</v>
      </c>
      <c r="G541" s="39">
        <v>0</v>
      </c>
      <c r="H541" s="18">
        <v>18312</v>
      </c>
      <c r="I541" s="18">
        <v>0</v>
      </c>
      <c r="J541" s="28">
        <v>0</v>
      </c>
      <c r="K541" s="28">
        <v>6635.4699999999993</v>
      </c>
      <c r="L541" s="20">
        <f t="shared" si="26"/>
        <v>32815.47</v>
      </c>
      <c r="M541" s="43"/>
      <c r="N541" s="39">
        <v>0</v>
      </c>
      <c r="O541" s="43"/>
      <c r="P541" s="39">
        <v>0</v>
      </c>
      <c r="Q541" s="18">
        <v>944.16</v>
      </c>
      <c r="R541" s="18">
        <v>6635.4699999999993</v>
      </c>
      <c r="S541" s="28">
        <v>0</v>
      </c>
      <c r="T541" s="28">
        <v>236.04</v>
      </c>
      <c r="U541" s="20">
        <f>SUM(P541:T541)</f>
        <v>7815.6699999999992</v>
      </c>
      <c r="V541" s="21"/>
      <c r="W541" s="26">
        <f>L541-U541</f>
        <v>24999.800000000003</v>
      </c>
      <c r="Y541" s="19">
        <v>0</v>
      </c>
      <c r="Z541" s="18">
        <v>0</v>
      </c>
      <c r="AA541" s="18">
        <f>(E541+F541)/30*40</f>
        <v>10490.666666666666</v>
      </c>
      <c r="AB541" s="18">
        <f t="shared" si="24"/>
        <v>5245.333333333333</v>
      </c>
      <c r="AC541" s="18">
        <f>H541/30*40</f>
        <v>24416</v>
      </c>
      <c r="AD541" s="22">
        <f t="shared" si="25"/>
        <v>12208</v>
      </c>
    </row>
    <row r="542" spans="1:30" ht="12.75" x14ac:dyDescent="0.2">
      <c r="A542" s="42">
        <v>2168</v>
      </c>
      <c r="B542" s="18" t="s">
        <v>556</v>
      </c>
      <c r="C542" s="28" t="s">
        <v>657</v>
      </c>
      <c r="D542" s="22" t="s">
        <v>669</v>
      </c>
      <c r="E542" s="17">
        <v>7868</v>
      </c>
      <c r="F542" s="39">
        <v>0</v>
      </c>
      <c r="G542" s="39">
        <v>0</v>
      </c>
      <c r="H542" s="18">
        <v>3132</v>
      </c>
      <c r="I542" s="18">
        <v>0</v>
      </c>
      <c r="J542" s="28">
        <v>0</v>
      </c>
      <c r="K542" s="28">
        <v>1555.1399999999999</v>
      </c>
      <c r="L542" s="20">
        <f t="shared" si="26"/>
        <v>12555.14</v>
      </c>
      <c r="M542" s="43"/>
      <c r="N542" s="39">
        <v>0</v>
      </c>
      <c r="O542" s="43"/>
      <c r="P542" s="39">
        <v>0</v>
      </c>
      <c r="Q542" s="18">
        <v>944.16</v>
      </c>
      <c r="R542" s="18">
        <v>1555.1399999999999</v>
      </c>
      <c r="S542" s="28">
        <v>0</v>
      </c>
      <c r="T542" s="28">
        <v>236.04</v>
      </c>
      <c r="U542" s="20">
        <f>SUM(P542:T542)</f>
        <v>2735.3399999999997</v>
      </c>
      <c r="V542" s="21"/>
      <c r="W542" s="26">
        <f>L542-U542</f>
        <v>9819.7999999999993</v>
      </c>
      <c r="Y542" s="19">
        <v>0</v>
      </c>
      <c r="Z542" s="18">
        <v>0</v>
      </c>
      <c r="AA542" s="18">
        <f>(E542+F542)/30*40</f>
        <v>10490.666666666666</v>
      </c>
      <c r="AB542" s="18">
        <f t="shared" si="24"/>
        <v>5245.333333333333</v>
      </c>
      <c r="AC542" s="18">
        <f>H542/30*40</f>
        <v>4176</v>
      </c>
      <c r="AD542" s="22">
        <f t="shared" si="25"/>
        <v>2088</v>
      </c>
    </row>
    <row r="543" spans="1:30" ht="12.75" x14ac:dyDescent="0.2">
      <c r="A543" s="42">
        <v>2169</v>
      </c>
      <c r="B543" s="18" t="s">
        <v>557</v>
      </c>
      <c r="C543" s="28" t="s">
        <v>657</v>
      </c>
      <c r="D543" s="22" t="s">
        <v>669</v>
      </c>
      <c r="E543" s="17">
        <v>7868</v>
      </c>
      <c r="F543" s="39">
        <v>0</v>
      </c>
      <c r="G543" s="39">
        <v>0</v>
      </c>
      <c r="H543" s="18">
        <v>4132</v>
      </c>
      <c r="I543" s="18">
        <v>0</v>
      </c>
      <c r="J543" s="28">
        <v>0</v>
      </c>
      <c r="K543" s="28">
        <v>1872.03</v>
      </c>
      <c r="L543" s="20">
        <f t="shared" si="26"/>
        <v>13872.03</v>
      </c>
      <c r="M543" s="43"/>
      <c r="N543" s="39">
        <v>0</v>
      </c>
      <c r="O543" s="43"/>
      <c r="P543" s="39">
        <v>0</v>
      </c>
      <c r="Q543" s="18">
        <v>944.16</v>
      </c>
      <c r="R543" s="18">
        <v>1872.03</v>
      </c>
      <c r="S543" s="28">
        <v>0</v>
      </c>
      <c r="T543" s="28">
        <v>236.04</v>
      </c>
      <c r="U543" s="20">
        <f>SUM(P543:T543)</f>
        <v>3052.23</v>
      </c>
      <c r="V543" s="21"/>
      <c r="W543" s="26">
        <f>L543-U543</f>
        <v>10819.800000000001</v>
      </c>
      <c r="Y543" s="19">
        <v>0</v>
      </c>
      <c r="Z543" s="18">
        <v>0</v>
      </c>
      <c r="AA543" s="18">
        <f>(E543+F543)/30*40</f>
        <v>10490.666666666666</v>
      </c>
      <c r="AB543" s="18">
        <f t="shared" si="24"/>
        <v>5245.333333333333</v>
      </c>
      <c r="AC543" s="18">
        <f>H543/30*40</f>
        <v>5509.333333333333</v>
      </c>
      <c r="AD543" s="22">
        <f t="shared" si="25"/>
        <v>2754.6666666666665</v>
      </c>
    </row>
    <row r="544" spans="1:30" ht="12.75" x14ac:dyDescent="0.2">
      <c r="A544" s="42">
        <v>2170</v>
      </c>
      <c r="B544" s="18" t="s">
        <v>558</v>
      </c>
      <c r="C544" s="28" t="s">
        <v>657</v>
      </c>
      <c r="D544" s="22" t="s">
        <v>669</v>
      </c>
      <c r="E544" s="17">
        <v>7868</v>
      </c>
      <c r="F544" s="39">
        <v>0</v>
      </c>
      <c r="G544" s="39">
        <v>0</v>
      </c>
      <c r="H544" s="18">
        <v>4312</v>
      </c>
      <c r="I544" s="18">
        <v>0</v>
      </c>
      <c r="J544" s="28">
        <v>0</v>
      </c>
      <c r="K544" s="28">
        <v>1929.07</v>
      </c>
      <c r="L544" s="20">
        <f t="shared" si="26"/>
        <v>14109.07</v>
      </c>
      <c r="M544" s="43"/>
      <c r="N544" s="39">
        <v>0</v>
      </c>
      <c r="O544" s="43"/>
      <c r="P544" s="39">
        <v>0</v>
      </c>
      <c r="Q544" s="18">
        <v>944.16</v>
      </c>
      <c r="R544" s="18">
        <v>1929.07</v>
      </c>
      <c r="S544" s="28">
        <v>0</v>
      </c>
      <c r="T544" s="28">
        <v>236.04</v>
      </c>
      <c r="U544" s="20">
        <f>SUM(P544:T544)</f>
        <v>3109.27</v>
      </c>
      <c r="V544" s="21"/>
      <c r="W544" s="26">
        <f>L544-U544</f>
        <v>10999.8</v>
      </c>
      <c r="Y544" s="19">
        <v>0</v>
      </c>
      <c r="Z544" s="18">
        <v>0</v>
      </c>
      <c r="AA544" s="18">
        <f>(E544+F544)/30*40</f>
        <v>10490.666666666666</v>
      </c>
      <c r="AB544" s="18">
        <f t="shared" si="24"/>
        <v>5245.333333333333</v>
      </c>
      <c r="AC544" s="18">
        <f>H544/30*40</f>
        <v>5749.333333333333</v>
      </c>
      <c r="AD544" s="22">
        <f t="shared" si="25"/>
        <v>2874.6666666666665</v>
      </c>
    </row>
    <row r="545" spans="1:30" ht="12.75" x14ac:dyDescent="0.2">
      <c r="A545" s="42">
        <v>2172</v>
      </c>
      <c r="B545" s="18" t="s">
        <v>559</v>
      </c>
      <c r="C545" s="28" t="s">
        <v>657</v>
      </c>
      <c r="D545" s="22" t="s">
        <v>669</v>
      </c>
      <c r="E545" s="17">
        <v>7868</v>
      </c>
      <c r="F545" s="39">
        <v>0</v>
      </c>
      <c r="G545" s="39">
        <v>0</v>
      </c>
      <c r="H545" s="18">
        <v>3132</v>
      </c>
      <c r="I545" s="18">
        <v>0</v>
      </c>
      <c r="J545" s="28">
        <v>0</v>
      </c>
      <c r="K545" s="28">
        <v>1556.0700000000002</v>
      </c>
      <c r="L545" s="20">
        <f t="shared" si="26"/>
        <v>12556.07</v>
      </c>
      <c r="M545" s="43"/>
      <c r="N545" s="39">
        <v>0</v>
      </c>
      <c r="O545" s="43"/>
      <c r="P545" s="39">
        <v>0</v>
      </c>
      <c r="Q545" s="18">
        <v>944.16</v>
      </c>
      <c r="R545" s="18">
        <v>1556.0700000000002</v>
      </c>
      <c r="S545" s="28">
        <v>0</v>
      </c>
      <c r="T545" s="28">
        <v>236.04</v>
      </c>
      <c r="U545" s="20">
        <f>SUM(P545:T545)</f>
        <v>2736.27</v>
      </c>
      <c r="V545" s="21"/>
      <c r="W545" s="26">
        <f>L545-U545</f>
        <v>9819.7999999999993</v>
      </c>
      <c r="Y545" s="19">
        <v>0</v>
      </c>
      <c r="Z545" s="18">
        <v>0</v>
      </c>
      <c r="AA545" s="18">
        <f>(E545+F545)/30*40</f>
        <v>10490.666666666666</v>
      </c>
      <c r="AB545" s="18">
        <f t="shared" si="24"/>
        <v>5245.333333333333</v>
      </c>
      <c r="AC545" s="18">
        <f>H545/30*40</f>
        <v>4176</v>
      </c>
      <c r="AD545" s="22">
        <f t="shared" si="25"/>
        <v>2088</v>
      </c>
    </row>
    <row r="546" spans="1:30" ht="12.75" x14ac:dyDescent="0.2">
      <c r="A546" s="42">
        <v>2174</v>
      </c>
      <c r="B546" s="18" t="s">
        <v>560</v>
      </c>
      <c r="C546" s="28" t="s">
        <v>657</v>
      </c>
      <c r="D546" s="22" t="s">
        <v>669</v>
      </c>
      <c r="E546" s="17">
        <v>7868</v>
      </c>
      <c r="F546" s="39">
        <v>0</v>
      </c>
      <c r="G546" s="39">
        <v>0</v>
      </c>
      <c r="H546" s="18">
        <v>16132</v>
      </c>
      <c r="I546" s="18">
        <v>0</v>
      </c>
      <c r="J546" s="28">
        <v>0</v>
      </c>
      <c r="K546" s="28">
        <v>5871.9500000000007</v>
      </c>
      <c r="L546" s="20">
        <f t="shared" si="26"/>
        <v>29871.95</v>
      </c>
      <c r="M546" s="43"/>
      <c r="N546" s="39">
        <v>0</v>
      </c>
      <c r="O546" s="43"/>
      <c r="P546" s="39">
        <v>0</v>
      </c>
      <c r="Q546" s="18">
        <v>944.16</v>
      </c>
      <c r="R546" s="18">
        <v>5871.9500000000007</v>
      </c>
      <c r="S546" s="28">
        <v>0</v>
      </c>
      <c r="T546" s="28">
        <v>236.04</v>
      </c>
      <c r="U546" s="20">
        <f>SUM(P546:T546)</f>
        <v>7052.1500000000005</v>
      </c>
      <c r="V546" s="21"/>
      <c r="W546" s="26">
        <f>L546-U546</f>
        <v>22819.8</v>
      </c>
      <c r="Y546" s="19">
        <v>0</v>
      </c>
      <c r="Z546" s="18">
        <v>0</v>
      </c>
      <c r="AA546" s="18">
        <f>(E546+F546)/30*40</f>
        <v>10490.666666666666</v>
      </c>
      <c r="AB546" s="18">
        <f t="shared" si="24"/>
        <v>5245.333333333333</v>
      </c>
      <c r="AC546" s="18">
        <f>H546/30*40</f>
        <v>21509.333333333336</v>
      </c>
      <c r="AD546" s="22">
        <f t="shared" si="25"/>
        <v>10754.666666666668</v>
      </c>
    </row>
    <row r="547" spans="1:30" ht="12.75" x14ac:dyDescent="0.2">
      <c r="A547" s="42">
        <v>2175</v>
      </c>
      <c r="B547" s="18" t="s">
        <v>561</v>
      </c>
      <c r="C547" s="28" t="s">
        <v>638</v>
      </c>
      <c r="D547" s="22" t="s">
        <v>669</v>
      </c>
      <c r="E547" s="17">
        <v>12213</v>
      </c>
      <c r="F547" s="39">
        <v>0</v>
      </c>
      <c r="G547" s="39">
        <v>0</v>
      </c>
      <c r="H547" s="18">
        <v>2787</v>
      </c>
      <c r="I547" s="18">
        <v>0</v>
      </c>
      <c r="J547" s="28">
        <v>0</v>
      </c>
      <c r="K547" s="28">
        <v>2822.69</v>
      </c>
      <c r="L547" s="20">
        <f t="shared" si="26"/>
        <v>17822.689999999999</v>
      </c>
      <c r="M547" s="43"/>
      <c r="N547" s="39">
        <v>0</v>
      </c>
      <c r="O547" s="43"/>
      <c r="P547" s="39">
        <v>0</v>
      </c>
      <c r="Q547" s="18">
        <v>1465.56</v>
      </c>
      <c r="R547" s="18">
        <v>2822.69</v>
      </c>
      <c r="S547" s="28">
        <v>0</v>
      </c>
      <c r="T547" s="28">
        <v>366.4</v>
      </c>
      <c r="U547" s="20">
        <f>SUM(P547:T547)</f>
        <v>4654.6499999999996</v>
      </c>
      <c r="V547" s="21"/>
      <c r="W547" s="26">
        <f>L547-U547</f>
        <v>13168.039999999999</v>
      </c>
      <c r="Y547" s="19">
        <v>0</v>
      </c>
      <c r="Z547" s="18">
        <v>0</v>
      </c>
      <c r="AA547" s="18">
        <f>(E547+F547)/30*40</f>
        <v>16284</v>
      </c>
      <c r="AB547" s="18">
        <f t="shared" si="24"/>
        <v>8142</v>
      </c>
      <c r="AC547" s="18">
        <f>H547/30*40</f>
        <v>3716</v>
      </c>
      <c r="AD547" s="22">
        <f t="shared" si="25"/>
        <v>1858</v>
      </c>
    </row>
    <row r="548" spans="1:30" ht="12.75" x14ac:dyDescent="0.2">
      <c r="A548" s="42">
        <v>2176</v>
      </c>
      <c r="B548" s="18" t="s">
        <v>562</v>
      </c>
      <c r="C548" s="28" t="s">
        <v>636</v>
      </c>
      <c r="D548" s="22" t="s">
        <v>669</v>
      </c>
      <c r="E548" s="17">
        <v>5991</v>
      </c>
      <c r="F548" s="39">
        <v>0</v>
      </c>
      <c r="G548" s="39">
        <v>0</v>
      </c>
      <c r="H548" s="18">
        <v>1000</v>
      </c>
      <c r="I548" s="18">
        <v>0</v>
      </c>
      <c r="J548" s="28">
        <v>0</v>
      </c>
      <c r="K548" s="28">
        <v>644.25</v>
      </c>
      <c r="L548" s="20">
        <f t="shared" si="26"/>
        <v>7635.25</v>
      </c>
      <c r="M548" s="43"/>
      <c r="N548" s="39">
        <v>0</v>
      </c>
      <c r="O548" s="43"/>
      <c r="P548" s="39">
        <v>0</v>
      </c>
      <c r="Q548" s="18">
        <v>718.92</v>
      </c>
      <c r="R548" s="18">
        <v>644.25</v>
      </c>
      <c r="S548" s="28">
        <v>0</v>
      </c>
      <c r="T548" s="28">
        <v>179.74</v>
      </c>
      <c r="U548" s="20">
        <f>SUM(P548:T548)</f>
        <v>1542.91</v>
      </c>
      <c r="V548" s="21"/>
      <c r="W548" s="26">
        <f>L548-U548</f>
        <v>6092.34</v>
      </c>
      <c r="Y548" s="19">
        <v>0</v>
      </c>
      <c r="Z548" s="18">
        <v>0</v>
      </c>
      <c r="AA548" s="18">
        <f>(E548+F548)/30*40</f>
        <v>7988</v>
      </c>
      <c r="AB548" s="18">
        <f t="shared" si="24"/>
        <v>3994</v>
      </c>
      <c r="AC548" s="18">
        <f>H548/30*40</f>
        <v>1333.3333333333335</v>
      </c>
      <c r="AD548" s="22">
        <f t="shared" si="25"/>
        <v>666.66666666666674</v>
      </c>
    </row>
    <row r="549" spans="1:30" ht="12.75" x14ac:dyDescent="0.2">
      <c r="A549" s="42">
        <v>2177</v>
      </c>
      <c r="B549" s="18" t="s">
        <v>563</v>
      </c>
      <c r="C549" s="28" t="s">
        <v>69</v>
      </c>
      <c r="D549" s="22" t="s">
        <v>669</v>
      </c>
      <c r="E549" s="17">
        <v>15750</v>
      </c>
      <c r="F549" s="39">
        <v>0</v>
      </c>
      <c r="G549" s="39">
        <v>0</v>
      </c>
      <c r="H549" s="18">
        <v>9250</v>
      </c>
      <c r="I549" s="18">
        <v>0</v>
      </c>
      <c r="J549" s="28">
        <v>0</v>
      </c>
      <c r="K549" s="28">
        <v>6212.1</v>
      </c>
      <c r="L549" s="20">
        <f t="shared" si="26"/>
        <v>31212.1</v>
      </c>
      <c r="M549" s="43"/>
      <c r="N549" s="39">
        <v>0</v>
      </c>
      <c r="O549" s="43"/>
      <c r="P549" s="39">
        <v>0</v>
      </c>
      <c r="Q549" s="18">
        <v>1890</v>
      </c>
      <c r="R549" s="18">
        <v>6212.1</v>
      </c>
      <c r="S549" s="28">
        <v>0</v>
      </c>
      <c r="T549" s="28">
        <v>472.5</v>
      </c>
      <c r="U549" s="20">
        <f>SUM(P549:T549)</f>
        <v>8574.6</v>
      </c>
      <c r="V549" s="21"/>
      <c r="W549" s="26">
        <f>L549-U549</f>
        <v>22637.5</v>
      </c>
      <c r="Y549" s="19">
        <v>0</v>
      </c>
      <c r="Z549" s="18">
        <v>0</v>
      </c>
      <c r="AA549" s="18">
        <f>(E549+F549)/30*40</f>
        <v>21000</v>
      </c>
      <c r="AB549" s="18">
        <f t="shared" si="24"/>
        <v>10500</v>
      </c>
      <c r="AC549" s="18">
        <f>H549/30*40</f>
        <v>12333.333333333332</v>
      </c>
      <c r="AD549" s="22">
        <f t="shared" si="25"/>
        <v>6166.6666666666661</v>
      </c>
    </row>
    <row r="550" spans="1:30" ht="12.75" x14ac:dyDescent="0.2">
      <c r="A550" s="42">
        <v>2178</v>
      </c>
      <c r="B550" s="18" t="s">
        <v>564</v>
      </c>
      <c r="C550" s="28" t="s">
        <v>638</v>
      </c>
      <c r="D550" s="22" t="s">
        <v>669</v>
      </c>
      <c r="E550" s="17">
        <v>12213</v>
      </c>
      <c r="F550" s="39">
        <v>0</v>
      </c>
      <c r="G550" s="39">
        <v>0</v>
      </c>
      <c r="H550" s="18">
        <v>7787</v>
      </c>
      <c r="I550" s="18">
        <v>0</v>
      </c>
      <c r="J550" s="28">
        <v>0</v>
      </c>
      <c r="K550" s="28">
        <v>4418.17</v>
      </c>
      <c r="L550" s="20">
        <f t="shared" si="26"/>
        <v>24418.17</v>
      </c>
      <c r="M550" s="43"/>
      <c r="N550" s="39">
        <v>0</v>
      </c>
      <c r="O550" s="43"/>
      <c r="P550" s="39">
        <v>0</v>
      </c>
      <c r="Q550" s="18">
        <v>1465.56</v>
      </c>
      <c r="R550" s="18">
        <v>4418.17</v>
      </c>
      <c r="S550" s="28">
        <v>0</v>
      </c>
      <c r="T550" s="28">
        <v>366.4</v>
      </c>
      <c r="U550" s="20">
        <f>SUM(P550:T550)</f>
        <v>6250.1299999999992</v>
      </c>
      <c r="V550" s="21"/>
      <c r="W550" s="26">
        <f>L550-U550</f>
        <v>18168.04</v>
      </c>
      <c r="Y550" s="19">
        <v>0</v>
      </c>
      <c r="Z550" s="18">
        <v>0</v>
      </c>
      <c r="AA550" s="18">
        <f>(E550+F550)/30*40</f>
        <v>16284</v>
      </c>
      <c r="AB550" s="18">
        <f t="shared" ref="AB550:AB613" si="27">AA550/2</f>
        <v>8142</v>
      </c>
      <c r="AC550" s="18">
        <f>H550/30*40</f>
        <v>10382.666666666666</v>
      </c>
      <c r="AD550" s="22">
        <f t="shared" ref="AD550:AD613" si="28">AC550/2</f>
        <v>5191.333333333333</v>
      </c>
    </row>
    <row r="551" spans="1:30" ht="12.75" x14ac:dyDescent="0.2">
      <c r="A551" s="42">
        <v>2179</v>
      </c>
      <c r="B551" s="18" t="s">
        <v>565</v>
      </c>
      <c r="C551" s="28" t="s">
        <v>638</v>
      </c>
      <c r="D551" s="22" t="s">
        <v>669</v>
      </c>
      <c r="E551" s="17">
        <v>12213</v>
      </c>
      <c r="F551" s="39">
        <v>0</v>
      </c>
      <c r="G551" s="39">
        <v>0</v>
      </c>
      <c r="H551" s="18">
        <v>7787</v>
      </c>
      <c r="I551" s="18">
        <v>0</v>
      </c>
      <c r="J551" s="28">
        <v>0</v>
      </c>
      <c r="K551" s="28">
        <v>4418.17</v>
      </c>
      <c r="L551" s="20">
        <f t="shared" si="26"/>
        <v>24418.17</v>
      </c>
      <c r="M551" s="43"/>
      <c r="N551" s="39">
        <v>0</v>
      </c>
      <c r="O551" s="43"/>
      <c r="P551" s="39">
        <v>0</v>
      </c>
      <c r="Q551" s="18">
        <v>1465.56</v>
      </c>
      <c r="R551" s="18">
        <v>4418.17</v>
      </c>
      <c r="S551" s="28">
        <v>0</v>
      </c>
      <c r="T551" s="28">
        <v>366.4</v>
      </c>
      <c r="U551" s="20">
        <f>SUM(P551:T551)</f>
        <v>6250.1299999999992</v>
      </c>
      <c r="V551" s="21"/>
      <c r="W551" s="26">
        <f>L551-U551</f>
        <v>18168.04</v>
      </c>
      <c r="Y551" s="19">
        <v>0</v>
      </c>
      <c r="Z551" s="18">
        <v>0</v>
      </c>
      <c r="AA551" s="18">
        <f>(E551+F551)/30*40</f>
        <v>16284</v>
      </c>
      <c r="AB551" s="18">
        <f t="shared" si="27"/>
        <v>8142</v>
      </c>
      <c r="AC551" s="18">
        <f>H551/30*40</f>
        <v>10382.666666666666</v>
      </c>
      <c r="AD551" s="22">
        <f t="shared" si="28"/>
        <v>5191.333333333333</v>
      </c>
    </row>
    <row r="552" spans="1:30" ht="12.75" x14ac:dyDescent="0.2">
      <c r="A552" s="42">
        <v>2180</v>
      </c>
      <c r="B552" s="18" t="s">
        <v>566</v>
      </c>
      <c r="C552" s="28" t="s">
        <v>638</v>
      </c>
      <c r="D552" s="22" t="s">
        <v>669</v>
      </c>
      <c r="E552" s="17">
        <v>12213</v>
      </c>
      <c r="F552" s="39">
        <v>0</v>
      </c>
      <c r="G552" s="39">
        <v>0</v>
      </c>
      <c r="H552" s="18">
        <v>9619</v>
      </c>
      <c r="I552" s="18">
        <v>0</v>
      </c>
      <c r="J552" s="28">
        <v>0</v>
      </c>
      <c r="K552" s="28">
        <v>5075.47</v>
      </c>
      <c r="L552" s="20">
        <f t="shared" si="26"/>
        <v>26907.47</v>
      </c>
      <c r="M552" s="43"/>
      <c r="N552" s="39">
        <v>0</v>
      </c>
      <c r="O552" s="43"/>
      <c r="P552" s="39">
        <v>0</v>
      </c>
      <c r="Q552" s="18">
        <v>1465.56</v>
      </c>
      <c r="R552" s="18">
        <v>5075.47</v>
      </c>
      <c r="S552" s="28">
        <v>0</v>
      </c>
      <c r="T552" s="28">
        <v>366.4</v>
      </c>
      <c r="U552" s="20">
        <f>SUM(P552:T552)</f>
        <v>6907.43</v>
      </c>
      <c r="V552" s="21"/>
      <c r="W552" s="26">
        <f>L552-U552</f>
        <v>20000.04</v>
      </c>
      <c r="Y552" s="19">
        <v>0</v>
      </c>
      <c r="Z552" s="18">
        <v>0</v>
      </c>
      <c r="AA552" s="18">
        <f>(E552+F552)/30*40</f>
        <v>16284</v>
      </c>
      <c r="AB552" s="18">
        <f t="shared" si="27"/>
        <v>8142</v>
      </c>
      <c r="AC552" s="18">
        <f>H552/30*40</f>
        <v>12825.333333333332</v>
      </c>
      <c r="AD552" s="22">
        <f t="shared" si="28"/>
        <v>6412.6666666666661</v>
      </c>
    </row>
    <row r="553" spans="1:30" ht="12.75" x14ac:dyDescent="0.2">
      <c r="A553" s="42">
        <v>2182</v>
      </c>
      <c r="B553" s="18" t="s">
        <v>567</v>
      </c>
      <c r="C553" s="28" t="s">
        <v>657</v>
      </c>
      <c r="D553" s="22" t="s">
        <v>669</v>
      </c>
      <c r="E553" s="17">
        <v>7868</v>
      </c>
      <c r="F553" s="39">
        <v>0</v>
      </c>
      <c r="G553" s="39">
        <v>0</v>
      </c>
      <c r="H553" s="18">
        <v>8312</v>
      </c>
      <c r="I553" s="18">
        <v>0</v>
      </c>
      <c r="J553" s="28">
        <v>0</v>
      </c>
      <c r="K553" s="28">
        <v>3196.62</v>
      </c>
      <c r="L553" s="20">
        <f t="shared" si="26"/>
        <v>19376.62</v>
      </c>
      <c r="M553" s="43"/>
      <c r="N553" s="39">
        <v>0</v>
      </c>
      <c r="O553" s="43"/>
      <c r="P553" s="39">
        <v>0</v>
      </c>
      <c r="Q553" s="18">
        <v>944.16</v>
      </c>
      <c r="R553" s="18">
        <v>3196.62</v>
      </c>
      <c r="S553" s="28">
        <v>0</v>
      </c>
      <c r="T553" s="28">
        <v>236.04</v>
      </c>
      <c r="U553" s="20">
        <f>SUM(P553:T553)</f>
        <v>4376.82</v>
      </c>
      <c r="V553" s="21"/>
      <c r="W553" s="26">
        <f>L553-U553</f>
        <v>14999.8</v>
      </c>
      <c r="Y553" s="19">
        <v>0</v>
      </c>
      <c r="Z553" s="18">
        <v>0</v>
      </c>
      <c r="AA553" s="18">
        <f>(E553+F553)/30*40</f>
        <v>10490.666666666666</v>
      </c>
      <c r="AB553" s="18">
        <f t="shared" si="27"/>
        <v>5245.333333333333</v>
      </c>
      <c r="AC553" s="18">
        <f>H553/30*40</f>
        <v>11082.666666666666</v>
      </c>
      <c r="AD553" s="22">
        <f t="shared" si="28"/>
        <v>5541.333333333333</v>
      </c>
    </row>
    <row r="554" spans="1:30" ht="12.75" x14ac:dyDescent="0.2">
      <c r="A554" s="42">
        <v>2183</v>
      </c>
      <c r="B554" s="18" t="s">
        <v>568</v>
      </c>
      <c r="C554" s="28" t="s">
        <v>638</v>
      </c>
      <c r="D554" s="22" t="s">
        <v>669</v>
      </c>
      <c r="E554" s="17">
        <v>12213</v>
      </c>
      <c r="F554" s="39">
        <v>0</v>
      </c>
      <c r="G554" s="39">
        <v>0</v>
      </c>
      <c r="H554" s="18">
        <v>4787</v>
      </c>
      <c r="I554" s="18">
        <v>0</v>
      </c>
      <c r="J554" s="28">
        <v>0</v>
      </c>
      <c r="K554" s="28">
        <v>3456.46</v>
      </c>
      <c r="L554" s="20">
        <f t="shared" si="26"/>
        <v>20456.46</v>
      </c>
      <c r="M554" s="43"/>
      <c r="N554" s="39">
        <v>0</v>
      </c>
      <c r="O554" s="43"/>
      <c r="P554" s="39">
        <v>0</v>
      </c>
      <c r="Q554" s="18">
        <v>1465.56</v>
      </c>
      <c r="R554" s="18">
        <v>3456.46</v>
      </c>
      <c r="S554" s="28">
        <v>0</v>
      </c>
      <c r="T554" s="28">
        <v>366.4</v>
      </c>
      <c r="U554" s="20">
        <f>SUM(P554:T554)</f>
        <v>5288.42</v>
      </c>
      <c r="V554" s="21"/>
      <c r="W554" s="26">
        <f>L554-U554</f>
        <v>15168.039999999999</v>
      </c>
      <c r="Y554" s="19">
        <v>0</v>
      </c>
      <c r="Z554" s="18">
        <v>0</v>
      </c>
      <c r="AA554" s="18">
        <f>(E554+F554)/30*40</f>
        <v>16284</v>
      </c>
      <c r="AB554" s="18">
        <f t="shared" si="27"/>
        <v>8142</v>
      </c>
      <c r="AC554" s="18">
        <f>H554/30*40</f>
        <v>6382.6666666666661</v>
      </c>
      <c r="AD554" s="22">
        <f t="shared" si="28"/>
        <v>3191.333333333333</v>
      </c>
    </row>
    <row r="555" spans="1:30" ht="12.75" x14ac:dyDescent="0.2">
      <c r="A555" s="42">
        <v>2194</v>
      </c>
      <c r="B555" s="18" t="s">
        <v>569</v>
      </c>
      <c r="C555" s="28" t="s">
        <v>69</v>
      </c>
      <c r="D555" s="22" t="s">
        <v>669</v>
      </c>
      <c r="E555" s="17">
        <v>15750</v>
      </c>
      <c r="F555" s="39">
        <v>0</v>
      </c>
      <c r="G555" s="39">
        <v>0</v>
      </c>
      <c r="H555" s="18">
        <v>14250</v>
      </c>
      <c r="I555" s="18">
        <v>0</v>
      </c>
      <c r="J555" s="28">
        <v>0</v>
      </c>
      <c r="K555" s="28">
        <v>8016.01</v>
      </c>
      <c r="L555" s="20">
        <f t="shared" si="26"/>
        <v>38016.01</v>
      </c>
      <c r="M555" s="43"/>
      <c r="N555" s="39">
        <v>0</v>
      </c>
      <c r="O555" s="43"/>
      <c r="P555" s="39">
        <v>0</v>
      </c>
      <c r="Q555" s="18">
        <v>1890</v>
      </c>
      <c r="R555" s="18">
        <v>8016.01</v>
      </c>
      <c r="S555" s="28">
        <v>0</v>
      </c>
      <c r="T555" s="28">
        <v>472.5</v>
      </c>
      <c r="U555" s="20">
        <f>SUM(P555:T555)</f>
        <v>10378.51</v>
      </c>
      <c r="V555" s="21"/>
      <c r="W555" s="26">
        <f>L555-U555</f>
        <v>27637.5</v>
      </c>
      <c r="Y555" s="19">
        <v>0</v>
      </c>
      <c r="Z555" s="18">
        <v>0</v>
      </c>
      <c r="AA555" s="18">
        <f>(E555+F555)/30*40</f>
        <v>21000</v>
      </c>
      <c r="AB555" s="18">
        <f t="shared" si="27"/>
        <v>10500</v>
      </c>
      <c r="AC555" s="18">
        <f>H555/30*40</f>
        <v>19000</v>
      </c>
      <c r="AD555" s="22">
        <f t="shared" si="28"/>
        <v>9500</v>
      </c>
    </row>
    <row r="556" spans="1:30" ht="12.75" x14ac:dyDescent="0.2">
      <c r="A556" s="42">
        <v>2195</v>
      </c>
      <c r="B556" s="18" t="s">
        <v>570</v>
      </c>
      <c r="C556" s="28" t="s">
        <v>638</v>
      </c>
      <c r="D556" s="22" t="s">
        <v>669</v>
      </c>
      <c r="E556" s="17">
        <v>12213</v>
      </c>
      <c r="F556" s="39">
        <v>0</v>
      </c>
      <c r="G556" s="39">
        <v>0</v>
      </c>
      <c r="H556" s="18">
        <v>9619</v>
      </c>
      <c r="I556" s="18">
        <v>0</v>
      </c>
      <c r="J556" s="28">
        <v>0</v>
      </c>
      <c r="K556" s="28">
        <v>5075.47</v>
      </c>
      <c r="L556" s="20">
        <f t="shared" si="26"/>
        <v>26907.47</v>
      </c>
      <c r="M556" s="43"/>
      <c r="N556" s="39">
        <v>0</v>
      </c>
      <c r="O556" s="43"/>
      <c r="P556" s="39">
        <v>0</v>
      </c>
      <c r="Q556" s="18">
        <v>1465.56</v>
      </c>
      <c r="R556" s="18">
        <v>5075.47</v>
      </c>
      <c r="S556" s="28">
        <v>0</v>
      </c>
      <c r="T556" s="28">
        <v>366.4</v>
      </c>
      <c r="U556" s="20">
        <f>SUM(P556:T556)</f>
        <v>6907.43</v>
      </c>
      <c r="V556" s="21"/>
      <c r="W556" s="26">
        <f>L556-U556</f>
        <v>20000.04</v>
      </c>
      <c r="Y556" s="19">
        <v>0</v>
      </c>
      <c r="Z556" s="18">
        <v>0</v>
      </c>
      <c r="AA556" s="18">
        <f>(E556+F556)/30*40</f>
        <v>16284</v>
      </c>
      <c r="AB556" s="18">
        <f t="shared" si="27"/>
        <v>8142</v>
      </c>
      <c r="AC556" s="18">
        <f>H556/30*40</f>
        <v>12825.333333333332</v>
      </c>
      <c r="AD556" s="22">
        <f t="shared" si="28"/>
        <v>6412.6666666666661</v>
      </c>
    </row>
    <row r="557" spans="1:30" ht="12.75" x14ac:dyDescent="0.2">
      <c r="A557" s="42">
        <v>2197</v>
      </c>
      <c r="B557" s="18" t="s">
        <v>571</v>
      </c>
      <c r="C557" s="28" t="s">
        <v>638</v>
      </c>
      <c r="D557" s="22" t="s">
        <v>669</v>
      </c>
      <c r="E557" s="17">
        <v>12213</v>
      </c>
      <c r="F557" s="39">
        <v>0</v>
      </c>
      <c r="G557" s="39">
        <v>0</v>
      </c>
      <c r="H557" s="18">
        <v>36089</v>
      </c>
      <c r="I557" s="18">
        <v>0</v>
      </c>
      <c r="J557" s="28">
        <v>0</v>
      </c>
      <c r="K557" s="28">
        <v>17167.010000000002</v>
      </c>
      <c r="L557" s="20">
        <f t="shared" si="26"/>
        <v>65469.01</v>
      </c>
      <c r="M557" s="43"/>
      <c r="N557" s="39">
        <v>0</v>
      </c>
      <c r="O557" s="43"/>
      <c r="P557" s="39">
        <v>0</v>
      </c>
      <c r="Q557" s="18">
        <v>1465.56</v>
      </c>
      <c r="R557" s="18">
        <v>17167.010000000002</v>
      </c>
      <c r="S557" s="28">
        <v>0</v>
      </c>
      <c r="T557" s="28">
        <v>366.4</v>
      </c>
      <c r="U557" s="20">
        <f>SUM(P557:T557)</f>
        <v>18998.970000000005</v>
      </c>
      <c r="V557" s="21"/>
      <c r="W557" s="26">
        <f>L557-U557</f>
        <v>46470.039999999994</v>
      </c>
      <c r="Y557" s="19">
        <v>0</v>
      </c>
      <c r="Z557" s="18">
        <v>0</v>
      </c>
      <c r="AA557" s="18">
        <f>(E557+F557)/30*40</f>
        <v>16284</v>
      </c>
      <c r="AB557" s="18">
        <f t="shared" si="27"/>
        <v>8142</v>
      </c>
      <c r="AC557" s="18">
        <f>H557/30*40</f>
        <v>48118.666666666672</v>
      </c>
      <c r="AD557" s="22">
        <f t="shared" si="28"/>
        <v>24059.333333333336</v>
      </c>
    </row>
    <row r="558" spans="1:30" ht="12.75" x14ac:dyDescent="0.2">
      <c r="A558" s="42">
        <v>2199</v>
      </c>
      <c r="B558" s="18" t="s">
        <v>572</v>
      </c>
      <c r="C558" s="28" t="s">
        <v>657</v>
      </c>
      <c r="D558" s="22" t="s">
        <v>669</v>
      </c>
      <c r="E558" s="17">
        <v>7868</v>
      </c>
      <c r="F558" s="39">
        <v>0</v>
      </c>
      <c r="G558" s="39">
        <v>0</v>
      </c>
      <c r="H558" s="18">
        <v>2132</v>
      </c>
      <c r="I558" s="18">
        <v>0</v>
      </c>
      <c r="J558" s="28">
        <v>0</v>
      </c>
      <c r="K558" s="28">
        <v>1211.05</v>
      </c>
      <c r="L558" s="20">
        <f t="shared" si="26"/>
        <v>11211.05</v>
      </c>
      <c r="M558" s="43"/>
      <c r="N558" s="39">
        <v>0</v>
      </c>
      <c r="O558" s="43"/>
      <c r="P558" s="39">
        <v>0</v>
      </c>
      <c r="Q558" s="18">
        <v>944.16</v>
      </c>
      <c r="R558" s="18">
        <v>1211.05</v>
      </c>
      <c r="S558" s="28">
        <v>0</v>
      </c>
      <c r="T558" s="28">
        <v>236.04</v>
      </c>
      <c r="U558" s="20">
        <f>SUM(P558:T558)</f>
        <v>2391.25</v>
      </c>
      <c r="V558" s="21"/>
      <c r="W558" s="26">
        <f>L558-U558</f>
        <v>8819.7999999999993</v>
      </c>
      <c r="Y558" s="19">
        <v>0</v>
      </c>
      <c r="Z558" s="18">
        <v>0</v>
      </c>
      <c r="AA558" s="18">
        <f>(E558+F558)/30*40</f>
        <v>10490.666666666666</v>
      </c>
      <c r="AB558" s="18">
        <f t="shared" si="27"/>
        <v>5245.333333333333</v>
      </c>
      <c r="AC558" s="18">
        <f>H558/30*40</f>
        <v>2842.6666666666665</v>
      </c>
      <c r="AD558" s="22">
        <f t="shared" si="28"/>
        <v>1421.3333333333333</v>
      </c>
    </row>
    <row r="559" spans="1:30" ht="12.75" x14ac:dyDescent="0.2">
      <c r="A559" s="42">
        <v>2200</v>
      </c>
      <c r="B559" s="18" t="s">
        <v>573</v>
      </c>
      <c r="C559" s="28" t="s">
        <v>657</v>
      </c>
      <c r="D559" s="22" t="s">
        <v>669</v>
      </c>
      <c r="E559" s="17">
        <v>7868</v>
      </c>
      <c r="F559" s="39">
        <v>0</v>
      </c>
      <c r="G559" s="39">
        <v>0</v>
      </c>
      <c r="H559" s="18">
        <v>2132</v>
      </c>
      <c r="I559" s="18">
        <v>0</v>
      </c>
      <c r="J559" s="28">
        <v>0</v>
      </c>
      <c r="K559" s="28">
        <v>1211.05</v>
      </c>
      <c r="L559" s="20">
        <f t="shared" si="26"/>
        <v>11211.05</v>
      </c>
      <c r="M559" s="43"/>
      <c r="N559" s="39">
        <v>0</v>
      </c>
      <c r="O559" s="43"/>
      <c r="P559" s="39">
        <v>0</v>
      </c>
      <c r="Q559" s="18">
        <v>944.16</v>
      </c>
      <c r="R559" s="18">
        <v>1211.05</v>
      </c>
      <c r="S559" s="28">
        <v>0</v>
      </c>
      <c r="T559" s="28">
        <v>236.04</v>
      </c>
      <c r="U559" s="20">
        <f>SUM(P559:T559)</f>
        <v>2391.25</v>
      </c>
      <c r="V559" s="21"/>
      <c r="W559" s="26">
        <f>L559-U559</f>
        <v>8819.7999999999993</v>
      </c>
      <c r="Y559" s="19">
        <v>0</v>
      </c>
      <c r="Z559" s="18">
        <v>0</v>
      </c>
      <c r="AA559" s="18">
        <f>(E559+F559)/30*40</f>
        <v>10490.666666666666</v>
      </c>
      <c r="AB559" s="18">
        <f t="shared" si="27"/>
        <v>5245.333333333333</v>
      </c>
      <c r="AC559" s="18">
        <f>H559/30*40</f>
        <v>2842.6666666666665</v>
      </c>
      <c r="AD559" s="22">
        <f t="shared" si="28"/>
        <v>1421.3333333333333</v>
      </c>
    </row>
    <row r="560" spans="1:30" ht="12.75" x14ac:dyDescent="0.2">
      <c r="A560" s="42">
        <v>2204</v>
      </c>
      <c r="B560" s="18" t="s">
        <v>574</v>
      </c>
      <c r="C560" s="28" t="s">
        <v>657</v>
      </c>
      <c r="D560" s="22" t="s">
        <v>669</v>
      </c>
      <c r="E560" s="17">
        <v>7868</v>
      </c>
      <c r="F560" s="39">
        <v>0</v>
      </c>
      <c r="G560" s="39">
        <v>0</v>
      </c>
      <c r="H560" s="18">
        <v>8312</v>
      </c>
      <c r="I560" s="18">
        <v>0</v>
      </c>
      <c r="J560" s="28">
        <v>0</v>
      </c>
      <c r="K560" s="28">
        <v>3653.82</v>
      </c>
      <c r="L560" s="20">
        <f t="shared" si="26"/>
        <v>19833.82</v>
      </c>
      <c r="M560" s="43"/>
      <c r="N560" s="39">
        <v>0</v>
      </c>
      <c r="O560" s="43"/>
      <c r="P560" s="39">
        <v>0</v>
      </c>
      <c r="Q560" s="18">
        <v>944.16</v>
      </c>
      <c r="R560" s="18">
        <v>3653.82</v>
      </c>
      <c r="S560" s="28">
        <v>0</v>
      </c>
      <c r="T560" s="28">
        <v>236.04</v>
      </c>
      <c r="U560" s="20">
        <f>SUM(P560:T560)</f>
        <v>4834.0200000000004</v>
      </c>
      <c r="V560" s="21"/>
      <c r="W560" s="26">
        <f>L560-U560</f>
        <v>14999.8</v>
      </c>
      <c r="Y560" s="19">
        <v>0</v>
      </c>
      <c r="Z560" s="18">
        <v>0</v>
      </c>
      <c r="AA560" s="18">
        <f>(E560+F560)/30*40</f>
        <v>10490.666666666666</v>
      </c>
      <c r="AB560" s="18">
        <f t="shared" si="27"/>
        <v>5245.333333333333</v>
      </c>
      <c r="AC560" s="18">
        <f>H560/30*40</f>
        <v>11082.666666666666</v>
      </c>
      <c r="AD560" s="22">
        <f t="shared" si="28"/>
        <v>5541.333333333333</v>
      </c>
    </row>
    <row r="561" spans="1:30" ht="12.75" x14ac:dyDescent="0.2">
      <c r="A561" s="42">
        <v>2205</v>
      </c>
      <c r="B561" s="18" t="s">
        <v>575</v>
      </c>
      <c r="C561" s="28" t="s">
        <v>657</v>
      </c>
      <c r="D561" s="22" t="s">
        <v>669</v>
      </c>
      <c r="E561" s="17">
        <v>7868</v>
      </c>
      <c r="F561" s="39">
        <v>0</v>
      </c>
      <c r="G561" s="39">
        <v>0</v>
      </c>
      <c r="H561" s="18">
        <v>23312</v>
      </c>
      <c r="I561" s="18">
        <v>0</v>
      </c>
      <c r="J561" s="28">
        <v>0</v>
      </c>
      <c r="K561" s="28">
        <v>8929.39</v>
      </c>
      <c r="L561" s="20">
        <f t="shared" si="26"/>
        <v>40109.39</v>
      </c>
      <c r="M561" s="43"/>
      <c r="N561" s="39">
        <v>0</v>
      </c>
      <c r="O561" s="43"/>
      <c r="P561" s="39">
        <v>0</v>
      </c>
      <c r="Q561" s="18">
        <v>944.16</v>
      </c>
      <c r="R561" s="18">
        <v>8929.39</v>
      </c>
      <c r="S561" s="28">
        <v>0</v>
      </c>
      <c r="T561" s="28">
        <v>236.04</v>
      </c>
      <c r="U561" s="20">
        <f>SUM(P561:T561)</f>
        <v>10109.59</v>
      </c>
      <c r="V561" s="21"/>
      <c r="W561" s="26">
        <f>L561-U561</f>
        <v>29999.8</v>
      </c>
      <c r="Y561" s="19">
        <v>0</v>
      </c>
      <c r="Z561" s="18">
        <v>0</v>
      </c>
      <c r="AA561" s="18">
        <f>(E561+F561)/30*40</f>
        <v>10490.666666666666</v>
      </c>
      <c r="AB561" s="18">
        <f t="shared" si="27"/>
        <v>5245.333333333333</v>
      </c>
      <c r="AC561" s="18">
        <f>H561/30*40</f>
        <v>31082.666666666668</v>
      </c>
      <c r="AD561" s="22">
        <f t="shared" si="28"/>
        <v>15541.333333333334</v>
      </c>
    </row>
    <row r="562" spans="1:30" ht="12.75" x14ac:dyDescent="0.2">
      <c r="A562" s="42">
        <v>2206</v>
      </c>
      <c r="B562" s="18" t="s">
        <v>576</v>
      </c>
      <c r="C562" s="28" t="s">
        <v>636</v>
      </c>
      <c r="D562" s="22" t="s">
        <v>669</v>
      </c>
      <c r="E562" s="17">
        <v>5991</v>
      </c>
      <c r="F562" s="39">
        <v>0</v>
      </c>
      <c r="G562" s="39">
        <v>0</v>
      </c>
      <c r="H562" s="18">
        <v>4908</v>
      </c>
      <c r="I562" s="18">
        <v>0</v>
      </c>
      <c r="J562" s="28">
        <v>0</v>
      </c>
      <c r="K562" s="28">
        <v>1439.47</v>
      </c>
      <c r="L562" s="20">
        <f t="shared" si="26"/>
        <v>12338.47</v>
      </c>
      <c r="M562" s="43"/>
      <c r="N562" s="39">
        <v>0</v>
      </c>
      <c r="O562" s="43"/>
      <c r="P562" s="39">
        <v>0</v>
      </c>
      <c r="Q562" s="18">
        <v>718.92</v>
      </c>
      <c r="R562" s="18">
        <v>1439.47</v>
      </c>
      <c r="S562" s="28">
        <v>0</v>
      </c>
      <c r="T562" s="28">
        <v>179.74</v>
      </c>
      <c r="U562" s="20">
        <f>SUM(P562:T562)</f>
        <v>2338.13</v>
      </c>
      <c r="V562" s="21"/>
      <c r="W562" s="26">
        <f>L562-U562</f>
        <v>10000.34</v>
      </c>
      <c r="Y562" s="19">
        <v>0</v>
      </c>
      <c r="Z562" s="18">
        <v>0</v>
      </c>
      <c r="AA562" s="18">
        <f>(E562+F562)/30*40</f>
        <v>7988</v>
      </c>
      <c r="AB562" s="18">
        <f t="shared" si="27"/>
        <v>3994</v>
      </c>
      <c r="AC562" s="18">
        <f>H562/30*40</f>
        <v>6544</v>
      </c>
      <c r="AD562" s="22">
        <f t="shared" si="28"/>
        <v>3272</v>
      </c>
    </row>
    <row r="563" spans="1:30" ht="12.75" x14ac:dyDescent="0.2">
      <c r="A563" s="42">
        <v>2207</v>
      </c>
      <c r="B563" s="18" t="s">
        <v>577</v>
      </c>
      <c r="C563" s="28" t="s">
        <v>638</v>
      </c>
      <c r="D563" s="22" t="s">
        <v>669</v>
      </c>
      <c r="E563" s="17">
        <v>12213</v>
      </c>
      <c r="F563" s="39">
        <v>0</v>
      </c>
      <c r="G563" s="39">
        <v>0</v>
      </c>
      <c r="H563" s="18">
        <v>22787</v>
      </c>
      <c r="I563" s="18">
        <v>0</v>
      </c>
      <c r="J563" s="28">
        <v>0</v>
      </c>
      <c r="K563" s="28">
        <v>10123.16</v>
      </c>
      <c r="L563" s="20">
        <f t="shared" si="26"/>
        <v>45123.16</v>
      </c>
      <c r="M563" s="43"/>
      <c r="N563" s="39">
        <v>0</v>
      </c>
      <c r="O563" s="43"/>
      <c r="P563" s="39">
        <v>0</v>
      </c>
      <c r="Q563" s="18">
        <v>1465.56</v>
      </c>
      <c r="R563" s="18">
        <v>10123.16</v>
      </c>
      <c r="S563" s="28">
        <v>0</v>
      </c>
      <c r="T563" s="28">
        <v>366.4</v>
      </c>
      <c r="U563" s="20">
        <f>SUM(P563:T563)</f>
        <v>11955.119999999999</v>
      </c>
      <c r="V563" s="21"/>
      <c r="W563" s="26">
        <f>L563-U563</f>
        <v>33168.040000000008</v>
      </c>
      <c r="Y563" s="19">
        <v>0</v>
      </c>
      <c r="Z563" s="18">
        <v>0</v>
      </c>
      <c r="AA563" s="18">
        <f>(E563+F563)/30*40</f>
        <v>16284</v>
      </c>
      <c r="AB563" s="18">
        <f t="shared" si="27"/>
        <v>8142</v>
      </c>
      <c r="AC563" s="18">
        <f>H563/30*40</f>
        <v>30382.666666666668</v>
      </c>
      <c r="AD563" s="22">
        <f t="shared" si="28"/>
        <v>15191.333333333334</v>
      </c>
    </row>
    <row r="564" spans="1:30" ht="12.75" x14ac:dyDescent="0.2">
      <c r="A564" s="42">
        <v>2208</v>
      </c>
      <c r="B564" s="18" t="s">
        <v>578</v>
      </c>
      <c r="C564" s="28" t="s">
        <v>657</v>
      </c>
      <c r="D564" s="22" t="s">
        <v>669</v>
      </c>
      <c r="E564" s="17">
        <v>7868</v>
      </c>
      <c r="F564" s="39">
        <v>0</v>
      </c>
      <c r="G564" s="39">
        <v>0</v>
      </c>
      <c r="H564" s="18">
        <v>32641</v>
      </c>
      <c r="I564" s="18">
        <v>0</v>
      </c>
      <c r="J564" s="28">
        <v>0</v>
      </c>
      <c r="K564" s="28">
        <v>12818.039999999999</v>
      </c>
      <c r="L564" s="20">
        <f t="shared" si="26"/>
        <v>53327.040000000001</v>
      </c>
      <c r="M564" s="43"/>
      <c r="N564" s="39">
        <v>0</v>
      </c>
      <c r="O564" s="43"/>
      <c r="P564" s="39">
        <v>0</v>
      </c>
      <c r="Q564" s="18">
        <v>944.16</v>
      </c>
      <c r="R564" s="18">
        <v>12818.039999999999</v>
      </c>
      <c r="S564" s="28">
        <v>0</v>
      </c>
      <c r="T564" s="28">
        <v>236.04</v>
      </c>
      <c r="U564" s="20">
        <f>SUM(P564:T564)</f>
        <v>13998.24</v>
      </c>
      <c r="V564" s="21"/>
      <c r="W564" s="26">
        <f>L564-U564</f>
        <v>39328.800000000003</v>
      </c>
      <c r="Y564" s="19">
        <v>0</v>
      </c>
      <c r="Z564" s="18">
        <v>0</v>
      </c>
      <c r="AA564" s="18">
        <f>(E564+F564)/30*40</f>
        <v>10490.666666666666</v>
      </c>
      <c r="AB564" s="18">
        <f t="shared" si="27"/>
        <v>5245.333333333333</v>
      </c>
      <c r="AC564" s="18">
        <f>H564/30*40</f>
        <v>43521.333333333328</v>
      </c>
      <c r="AD564" s="22">
        <f t="shared" si="28"/>
        <v>21760.666666666664</v>
      </c>
    </row>
    <row r="565" spans="1:30" ht="12.75" x14ac:dyDescent="0.2">
      <c r="A565" s="42">
        <v>2209</v>
      </c>
      <c r="B565" s="18" t="s">
        <v>579</v>
      </c>
      <c r="C565" s="28" t="s">
        <v>657</v>
      </c>
      <c r="D565" s="22" t="s">
        <v>669</v>
      </c>
      <c r="E565" s="17">
        <v>7868</v>
      </c>
      <c r="F565" s="39">
        <v>0</v>
      </c>
      <c r="G565" s="39">
        <v>0</v>
      </c>
      <c r="H565" s="18">
        <v>20000</v>
      </c>
      <c r="I565" s="18">
        <v>0</v>
      </c>
      <c r="J565" s="28">
        <v>0</v>
      </c>
      <c r="K565" s="28">
        <v>7014.59</v>
      </c>
      <c r="L565" s="20">
        <f t="shared" si="26"/>
        <v>34882.589999999997</v>
      </c>
      <c r="M565" s="43"/>
      <c r="N565" s="39">
        <v>0</v>
      </c>
      <c r="O565" s="43"/>
      <c r="P565" s="39">
        <v>0</v>
      </c>
      <c r="Q565" s="18">
        <v>944.16</v>
      </c>
      <c r="R565" s="18">
        <v>7014.59</v>
      </c>
      <c r="S565" s="28">
        <v>0</v>
      </c>
      <c r="T565" s="28">
        <v>236.04</v>
      </c>
      <c r="U565" s="20">
        <f>SUM(P565:T565)</f>
        <v>8194.7900000000009</v>
      </c>
      <c r="V565" s="21"/>
      <c r="W565" s="26">
        <f>L565-U565</f>
        <v>26687.799999999996</v>
      </c>
      <c r="Y565" s="19">
        <v>0</v>
      </c>
      <c r="Z565" s="18">
        <v>0</v>
      </c>
      <c r="AA565" s="18">
        <f>(E565+F565)/30*40</f>
        <v>10490.666666666666</v>
      </c>
      <c r="AB565" s="18">
        <f t="shared" si="27"/>
        <v>5245.333333333333</v>
      </c>
      <c r="AC565" s="18">
        <f>H565/30*40</f>
        <v>26666.666666666664</v>
      </c>
      <c r="AD565" s="22">
        <f t="shared" si="28"/>
        <v>13333.333333333332</v>
      </c>
    </row>
    <row r="566" spans="1:30" ht="12.75" x14ac:dyDescent="0.2">
      <c r="A566" s="42">
        <v>2210</v>
      </c>
      <c r="B566" s="18" t="s">
        <v>580</v>
      </c>
      <c r="C566" s="28" t="s">
        <v>657</v>
      </c>
      <c r="D566" s="22" t="s">
        <v>669</v>
      </c>
      <c r="E566" s="17">
        <v>7868</v>
      </c>
      <c r="F566" s="39">
        <v>0</v>
      </c>
      <c r="G566" s="39">
        <v>0</v>
      </c>
      <c r="H566" s="18">
        <v>9000</v>
      </c>
      <c r="I566" s="18">
        <v>0</v>
      </c>
      <c r="J566" s="28">
        <v>0</v>
      </c>
      <c r="K566" s="28">
        <v>3290.0299999999997</v>
      </c>
      <c r="L566" s="20">
        <f t="shared" si="26"/>
        <v>20158.03</v>
      </c>
      <c r="M566" s="43"/>
      <c r="N566" s="39">
        <v>0</v>
      </c>
      <c r="O566" s="43"/>
      <c r="P566" s="39">
        <v>0</v>
      </c>
      <c r="Q566" s="18">
        <v>944.16</v>
      </c>
      <c r="R566" s="18">
        <v>3290.0299999999997</v>
      </c>
      <c r="S566" s="28">
        <v>0</v>
      </c>
      <c r="T566" s="28">
        <v>236.04</v>
      </c>
      <c r="U566" s="20">
        <f>SUM(P566:T566)</f>
        <v>4470.2299999999996</v>
      </c>
      <c r="V566" s="21"/>
      <c r="W566" s="26">
        <f>L566-U566</f>
        <v>15687.8</v>
      </c>
      <c r="Y566" s="19">
        <v>0</v>
      </c>
      <c r="Z566" s="18">
        <v>0</v>
      </c>
      <c r="AA566" s="18">
        <f>(E566+F566)/30*40</f>
        <v>10490.666666666666</v>
      </c>
      <c r="AB566" s="18">
        <f t="shared" si="27"/>
        <v>5245.333333333333</v>
      </c>
      <c r="AC566" s="18">
        <f>H566/30*40</f>
        <v>12000</v>
      </c>
      <c r="AD566" s="22">
        <f t="shared" si="28"/>
        <v>6000</v>
      </c>
    </row>
    <row r="567" spans="1:30" ht="12.75" x14ac:dyDescent="0.2">
      <c r="A567" s="42">
        <v>9002</v>
      </c>
      <c r="B567" s="18" t="s">
        <v>581</v>
      </c>
      <c r="C567" s="28" t="s">
        <v>638</v>
      </c>
      <c r="D567" s="22" t="s">
        <v>669</v>
      </c>
      <c r="E567" s="17">
        <v>12213</v>
      </c>
      <c r="F567" s="39">
        <v>0</v>
      </c>
      <c r="G567" s="39">
        <v>0</v>
      </c>
      <c r="H567" s="18">
        <v>2787</v>
      </c>
      <c r="I567" s="18">
        <v>0</v>
      </c>
      <c r="J567" s="28">
        <v>0</v>
      </c>
      <c r="K567" s="28">
        <v>2822.69</v>
      </c>
      <c r="L567" s="20">
        <f t="shared" si="26"/>
        <v>17822.689999999999</v>
      </c>
      <c r="M567" s="43"/>
      <c r="N567" s="39">
        <v>0</v>
      </c>
      <c r="O567" s="43"/>
      <c r="P567" s="39">
        <v>0</v>
      </c>
      <c r="Q567" s="18">
        <v>1465.56</v>
      </c>
      <c r="R567" s="18">
        <v>2822.69</v>
      </c>
      <c r="S567" s="28">
        <v>0</v>
      </c>
      <c r="T567" s="28">
        <v>366.4</v>
      </c>
      <c r="U567" s="20">
        <f>SUM(P567:T567)</f>
        <v>4654.6499999999996</v>
      </c>
      <c r="V567" s="21"/>
      <c r="W567" s="26">
        <f>L567-U567</f>
        <v>13168.039999999999</v>
      </c>
      <c r="Y567" s="19">
        <v>0</v>
      </c>
      <c r="Z567" s="18">
        <v>0</v>
      </c>
      <c r="AA567" s="18">
        <f>(E567+F567)/30*40</f>
        <v>16284</v>
      </c>
      <c r="AB567" s="18">
        <f t="shared" si="27"/>
        <v>8142</v>
      </c>
      <c r="AC567" s="18">
        <f>H567/30*40</f>
        <v>3716</v>
      </c>
      <c r="AD567" s="22">
        <f t="shared" si="28"/>
        <v>1858</v>
      </c>
    </row>
    <row r="568" spans="1:30" ht="12.75" x14ac:dyDescent="0.2">
      <c r="A568" s="42">
        <v>9018</v>
      </c>
      <c r="B568" s="18" t="s">
        <v>582</v>
      </c>
      <c r="C568" s="28" t="s">
        <v>638</v>
      </c>
      <c r="D568" s="22" t="s">
        <v>669</v>
      </c>
      <c r="E568" s="17">
        <v>12213</v>
      </c>
      <c r="F568" s="39">
        <v>0</v>
      </c>
      <c r="G568" s="39">
        <v>0</v>
      </c>
      <c r="H568" s="18">
        <v>47787</v>
      </c>
      <c r="I568" s="18">
        <v>0</v>
      </c>
      <c r="J568" s="28">
        <v>0</v>
      </c>
      <c r="K568" s="28">
        <v>23352.59</v>
      </c>
      <c r="L568" s="20">
        <f t="shared" si="26"/>
        <v>83352.59</v>
      </c>
      <c r="M568" s="43"/>
      <c r="N568" s="39">
        <v>0</v>
      </c>
      <c r="O568" s="43"/>
      <c r="P568" s="39">
        <v>0</v>
      </c>
      <c r="Q568" s="18">
        <v>1465.56</v>
      </c>
      <c r="R568" s="18">
        <v>23352.59</v>
      </c>
      <c r="S568" s="28">
        <v>0</v>
      </c>
      <c r="T568" s="28">
        <v>366.4</v>
      </c>
      <c r="U568" s="20">
        <f>SUM(P568:T568)</f>
        <v>25184.550000000003</v>
      </c>
      <c r="V568" s="21"/>
      <c r="W568" s="26">
        <f>L568-U568</f>
        <v>58168.039999999994</v>
      </c>
      <c r="Y568" s="19">
        <v>0</v>
      </c>
      <c r="Z568" s="18">
        <v>0</v>
      </c>
      <c r="AA568" s="18">
        <f>(E568+F568)/30*40</f>
        <v>16284</v>
      </c>
      <c r="AB568" s="18">
        <f t="shared" si="27"/>
        <v>8142</v>
      </c>
      <c r="AC568" s="18">
        <f>H568/30*40</f>
        <v>63716</v>
      </c>
      <c r="AD568" s="22">
        <f t="shared" si="28"/>
        <v>31858</v>
      </c>
    </row>
    <row r="569" spans="1:30" ht="12.75" x14ac:dyDescent="0.2">
      <c r="A569" s="42">
        <v>9020</v>
      </c>
      <c r="B569" s="18" t="s">
        <v>583</v>
      </c>
      <c r="C569" s="28" t="s">
        <v>636</v>
      </c>
      <c r="D569" s="22" t="s">
        <v>669</v>
      </c>
      <c r="E569" s="17">
        <v>5991</v>
      </c>
      <c r="F569" s="39">
        <v>0</v>
      </c>
      <c r="G569" s="39">
        <v>0</v>
      </c>
      <c r="H569" s="18">
        <v>6908</v>
      </c>
      <c r="I569" s="18">
        <v>0</v>
      </c>
      <c r="J569" s="28">
        <v>0</v>
      </c>
      <c r="K569" s="28">
        <v>2156.91</v>
      </c>
      <c r="L569" s="20">
        <f t="shared" si="26"/>
        <v>15055.91</v>
      </c>
      <c r="M569" s="43"/>
      <c r="N569" s="39">
        <v>0</v>
      </c>
      <c r="O569" s="43"/>
      <c r="P569" s="39">
        <v>0</v>
      </c>
      <c r="Q569" s="18">
        <v>718.92</v>
      </c>
      <c r="R569" s="18">
        <v>2156.91</v>
      </c>
      <c r="S569" s="28">
        <v>0</v>
      </c>
      <c r="T569" s="28">
        <v>179.74</v>
      </c>
      <c r="U569" s="20">
        <f>SUM(P569:T569)</f>
        <v>3055.5699999999997</v>
      </c>
      <c r="V569" s="21"/>
      <c r="W569" s="26">
        <f>L569-U569</f>
        <v>12000.34</v>
      </c>
      <c r="Y569" s="19">
        <v>0</v>
      </c>
      <c r="Z569" s="18">
        <v>0</v>
      </c>
      <c r="AA569" s="18">
        <f>(E569+F569)/30*40</f>
        <v>7988</v>
      </c>
      <c r="AB569" s="18">
        <f t="shared" si="27"/>
        <v>3994</v>
      </c>
      <c r="AC569" s="18">
        <f>H569/30*40</f>
        <v>9210.6666666666679</v>
      </c>
      <c r="AD569" s="22">
        <f t="shared" si="28"/>
        <v>4605.3333333333339</v>
      </c>
    </row>
    <row r="570" spans="1:30" ht="12.75" x14ac:dyDescent="0.2">
      <c r="A570" s="42">
        <v>132912</v>
      </c>
      <c r="B570" s="18" t="s">
        <v>584</v>
      </c>
      <c r="C570" s="28" t="s">
        <v>657</v>
      </c>
      <c r="D570" s="22" t="s">
        <v>669</v>
      </c>
      <c r="E570" s="17">
        <v>7868</v>
      </c>
      <c r="F570" s="39">
        <v>0</v>
      </c>
      <c r="G570" s="39">
        <v>0</v>
      </c>
      <c r="H570" s="18">
        <v>12132</v>
      </c>
      <c r="I570" s="18">
        <v>0</v>
      </c>
      <c r="J570" s="28">
        <v>0</v>
      </c>
      <c r="K570" s="28">
        <v>4418.17</v>
      </c>
      <c r="L570" s="20">
        <f t="shared" si="26"/>
        <v>24418.17</v>
      </c>
      <c r="M570" s="43"/>
      <c r="N570" s="39">
        <v>0</v>
      </c>
      <c r="O570" s="43"/>
      <c r="P570" s="39">
        <v>0</v>
      </c>
      <c r="Q570" s="18">
        <v>944.16</v>
      </c>
      <c r="R570" s="18">
        <v>4418.17</v>
      </c>
      <c r="S570" s="28">
        <v>0</v>
      </c>
      <c r="T570" s="28">
        <v>236.04</v>
      </c>
      <c r="U570" s="20">
        <f>SUM(P570:T570)</f>
        <v>5598.37</v>
      </c>
      <c r="V570" s="21"/>
      <c r="W570" s="26">
        <f>L570-U570</f>
        <v>18819.8</v>
      </c>
      <c r="Y570" s="19">
        <v>0</v>
      </c>
      <c r="Z570" s="18">
        <v>0</v>
      </c>
      <c r="AA570" s="18">
        <f>(E570+F570)/30*40</f>
        <v>10490.666666666666</v>
      </c>
      <c r="AB570" s="18">
        <f t="shared" si="27"/>
        <v>5245.333333333333</v>
      </c>
      <c r="AC570" s="18">
        <f>H570/30*40</f>
        <v>16176</v>
      </c>
      <c r="AD570" s="22">
        <f t="shared" si="28"/>
        <v>8088</v>
      </c>
    </row>
    <row r="571" spans="1:30" ht="12.75" x14ac:dyDescent="0.2">
      <c r="A571" s="42">
        <v>9163</v>
      </c>
      <c r="B571" s="18" t="s">
        <v>585</v>
      </c>
      <c r="C571" s="28" t="s">
        <v>661</v>
      </c>
      <c r="D571" s="22" t="s">
        <v>668</v>
      </c>
      <c r="E571" s="17">
        <v>0</v>
      </c>
      <c r="F571" s="39">
        <v>0</v>
      </c>
      <c r="G571" s="17">
        <v>10992.56</v>
      </c>
      <c r="H571" s="18">
        <v>0</v>
      </c>
      <c r="I571" s="18">
        <v>0</v>
      </c>
      <c r="J571" s="28">
        <v>0</v>
      </c>
      <c r="K571" s="28">
        <v>0</v>
      </c>
      <c r="L571" s="20">
        <f t="shared" si="26"/>
        <v>10992.56</v>
      </c>
      <c r="M571" s="43"/>
      <c r="N571" s="17">
        <v>0</v>
      </c>
      <c r="O571" s="43"/>
      <c r="P571" s="39">
        <v>0</v>
      </c>
      <c r="Q571" s="18">
        <v>0</v>
      </c>
      <c r="R571" s="18">
        <v>992.56</v>
      </c>
      <c r="S571" s="28">
        <v>0</v>
      </c>
      <c r="T571" s="28">
        <v>0</v>
      </c>
      <c r="U571" s="20">
        <f>SUM(P571:T571)</f>
        <v>992.56</v>
      </c>
      <c r="V571" s="21"/>
      <c r="W571" s="26">
        <f>L571-U571</f>
        <v>10000</v>
      </c>
      <c r="Y571" s="19">
        <v>0</v>
      </c>
      <c r="Z571" s="18">
        <v>0</v>
      </c>
      <c r="AA571" s="18">
        <f>E571/30*40</f>
        <v>0</v>
      </c>
      <c r="AB571" s="18">
        <f t="shared" si="27"/>
        <v>0</v>
      </c>
      <c r="AC571" s="18">
        <f>H571/30*40</f>
        <v>0</v>
      </c>
      <c r="AD571" s="22">
        <f t="shared" si="28"/>
        <v>0</v>
      </c>
    </row>
    <row r="572" spans="1:30" ht="12.75" x14ac:dyDescent="0.2">
      <c r="A572" s="42">
        <v>9164</v>
      </c>
      <c r="B572" s="18" t="s">
        <v>586</v>
      </c>
      <c r="C572" s="28" t="s">
        <v>661</v>
      </c>
      <c r="D572" s="22" t="s">
        <v>668</v>
      </c>
      <c r="E572" s="17">
        <v>0</v>
      </c>
      <c r="F572" s="39">
        <v>0</v>
      </c>
      <c r="G572" s="17">
        <v>10992.56</v>
      </c>
      <c r="H572" s="18">
        <v>0</v>
      </c>
      <c r="I572" s="18">
        <v>0</v>
      </c>
      <c r="J572" s="28">
        <v>0</v>
      </c>
      <c r="K572" s="28">
        <v>0</v>
      </c>
      <c r="L572" s="20">
        <f t="shared" si="26"/>
        <v>10992.56</v>
      </c>
      <c r="M572" s="43"/>
      <c r="N572" s="17">
        <v>0</v>
      </c>
      <c r="O572" s="43"/>
      <c r="P572" s="39">
        <v>0</v>
      </c>
      <c r="Q572" s="18">
        <v>0</v>
      </c>
      <c r="R572" s="18">
        <v>992.56</v>
      </c>
      <c r="S572" s="28">
        <v>0</v>
      </c>
      <c r="T572" s="28">
        <v>0</v>
      </c>
      <c r="U572" s="20">
        <f>SUM(P572:T572)</f>
        <v>992.56</v>
      </c>
      <c r="V572" s="21"/>
      <c r="W572" s="26">
        <f>L572-U572</f>
        <v>10000</v>
      </c>
      <c r="Y572" s="19">
        <v>0</v>
      </c>
      <c r="Z572" s="18">
        <v>0</v>
      </c>
      <c r="AA572" s="18">
        <f>E572/30*40</f>
        <v>0</v>
      </c>
      <c r="AB572" s="18">
        <f t="shared" si="27"/>
        <v>0</v>
      </c>
      <c r="AC572" s="18">
        <f>H572/30*40</f>
        <v>0</v>
      </c>
      <c r="AD572" s="22">
        <f t="shared" si="28"/>
        <v>0</v>
      </c>
    </row>
    <row r="573" spans="1:30" ht="12.75" x14ac:dyDescent="0.2">
      <c r="A573" s="42">
        <v>9092</v>
      </c>
      <c r="B573" s="18" t="s">
        <v>587</v>
      </c>
      <c r="C573" s="28" t="s">
        <v>661</v>
      </c>
      <c r="D573" s="22" t="s">
        <v>668</v>
      </c>
      <c r="E573" s="17">
        <v>0</v>
      </c>
      <c r="F573" s="39">
        <v>0</v>
      </c>
      <c r="G573" s="17">
        <v>33000</v>
      </c>
      <c r="H573" s="18">
        <v>0</v>
      </c>
      <c r="I573" s="18">
        <v>0</v>
      </c>
      <c r="J573" s="28">
        <v>0</v>
      </c>
      <c r="K573" s="28">
        <v>0</v>
      </c>
      <c r="L573" s="20">
        <f t="shared" si="26"/>
        <v>33000</v>
      </c>
      <c r="M573" s="43"/>
      <c r="N573" s="17">
        <v>0</v>
      </c>
      <c r="O573" s="43"/>
      <c r="P573" s="39">
        <v>0</v>
      </c>
      <c r="Q573" s="18">
        <v>0</v>
      </c>
      <c r="R573" s="18">
        <v>5737.48</v>
      </c>
      <c r="S573" s="28">
        <v>0</v>
      </c>
      <c r="T573" s="28">
        <v>0</v>
      </c>
      <c r="U573" s="20">
        <f>SUM(P573:T573)</f>
        <v>5737.48</v>
      </c>
      <c r="V573" s="21"/>
      <c r="W573" s="26">
        <f>L573-U573</f>
        <v>27262.52</v>
      </c>
      <c r="Y573" s="19">
        <v>0</v>
      </c>
      <c r="Z573" s="18">
        <v>0</v>
      </c>
      <c r="AA573" s="18">
        <f>E573/30*40</f>
        <v>0</v>
      </c>
      <c r="AB573" s="18">
        <f t="shared" si="27"/>
        <v>0</v>
      </c>
      <c r="AC573" s="18">
        <f>H573/30*40</f>
        <v>0</v>
      </c>
      <c r="AD573" s="22">
        <f t="shared" si="28"/>
        <v>0</v>
      </c>
    </row>
    <row r="574" spans="1:30" ht="12.75" x14ac:dyDescent="0.2">
      <c r="A574" s="42">
        <v>9102</v>
      </c>
      <c r="B574" s="18" t="s">
        <v>588</v>
      </c>
      <c r="C574" s="28" t="s">
        <v>661</v>
      </c>
      <c r="D574" s="22" t="s">
        <v>668</v>
      </c>
      <c r="E574" s="17">
        <v>0</v>
      </c>
      <c r="F574" s="39">
        <v>0</v>
      </c>
      <c r="G574" s="17">
        <v>17241.650000000001</v>
      </c>
      <c r="H574" s="18">
        <v>0</v>
      </c>
      <c r="I574" s="18">
        <v>0</v>
      </c>
      <c r="J574" s="28">
        <v>0</v>
      </c>
      <c r="K574" s="28">
        <v>0</v>
      </c>
      <c r="L574" s="20">
        <f t="shared" si="26"/>
        <v>17241.650000000001</v>
      </c>
      <c r="M574" s="43"/>
      <c r="N574" s="17">
        <v>0</v>
      </c>
      <c r="O574" s="43"/>
      <c r="P574" s="39">
        <v>0</v>
      </c>
      <c r="Q574" s="18">
        <v>0</v>
      </c>
      <c r="R574" s="18">
        <v>2241.65</v>
      </c>
      <c r="S574" s="28">
        <v>0</v>
      </c>
      <c r="T574" s="28">
        <v>0</v>
      </c>
      <c r="U574" s="20">
        <f>SUM(P574:T574)</f>
        <v>2241.65</v>
      </c>
      <c r="V574" s="21"/>
      <c r="W574" s="26">
        <f>L574-U574</f>
        <v>15000.000000000002</v>
      </c>
      <c r="Y574" s="19">
        <v>0</v>
      </c>
      <c r="Z574" s="18">
        <v>0</v>
      </c>
      <c r="AA574" s="18">
        <f>E574/30*40</f>
        <v>0</v>
      </c>
      <c r="AB574" s="18">
        <f t="shared" si="27"/>
        <v>0</v>
      </c>
      <c r="AC574" s="18">
        <f>H574/30*40</f>
        <v>0</v>
      </c>
      <c r="AD574" s="22">
        <f t="shared" si="28"/>
        <v>0</v>
      </c>
    </row>
    <row r="575" spans="1:30" ht="12.75" x14ac:dyDescent="0.2">
      <c r="A575" s="42">
        <v>9121</v>
      </c>
      <c r="B575" s="18" t="s">
        <v>589</v>
      </c>
      <c r="C575" s="28" t="s">
        <v>661</v>
      </c>
      <c r="D575" s="22" t="s">
        <v>668</v>
      </c>
      <c r="E575" s="17">
        <v>0</v>
      </c>
      <c r="F575" s="39">
        <v>0</v>
      </c>
      <c r="G575" s="17">
        <v>24000</v>
      </c>
      <c r="H575" s="18">
        <v>0</v>
      </c>
      <c r="I575" s="18">
        <v>0</v>
      </c>
      <c r="J575" s="28">
        <v>0</v>
      </c>
      <c r="K575" s="28">
        <v>0</v>
      </c>
      <c r="L575" s="20">
        <f t="shared" si="26"/>
        <v>24000</v>
      </c>
      <c r="M575" s="43"/>
      <c r="N575" s="17">
        <v>0</v>
      </c>
      <c r="O575" s="43"/>
      <c r="P575" s="39">
        <v>0</v>
      </c>
      <c r="Q575" s="18">
        <v>0</v>
      </c>
      <c r="R575" s="18">
        <v>3685.24</v>
      </c>
      <c r="S575" s="28">
        <v>0</v>
      </c>
      <c r="T575" s="28">
        <v>0</v>
      </c>
      <c r="U575" s="20">
        <f>SUM(P575:T575)</f>
        <v>3685.24</v>
      </c>
      <c r="V575" s="21"/>
      <c r="W575" s="26">
        <f>L575-U575</f>
        <v>20314.760000000002</v>
      </c>
      <c r="Y575" s="19">
        <v>0</v>
      </c>
      <c r="Z575" s="18">
        <v>0</v>
      </c>
      <c r="AA575" s="18">
        <f>E575/30*40</f>
        <v>0</v>
      </c>
      <c r="AB575" s="18">
        <f t="shared" si="27"/>
        <v>0</v>
      </c>
      <c r="AC575" s="18">
        <f>H575/30*40</f>
        <v>0</v>
      </c>
      <c r="AD575" s="22">
        <f t="shared" si="28"/>
        <v>0</v>
      </c>
    </row>
    <row r="576" spans="1:30" ht="12.75" x14ac:dyDescent="0.2">
      <c r="A576" s="42">
        <v>9129</v>
      </c>
      <c r="B576" s="18" t="s">
        <v>590</v>
      </c>
      <c r="C576" s="28" t="s">
        <v>661</v>
      </c>
      <c r="D576" s="22" t="s">
        <v>668</v>
      </c>
      <c r="E576" s="17">
        <v>0</v>
      </c>
      <c r="F576" s="39">
        <v>0</v>
      </c>
      <c r="G576" s="17">
        <v>17241.650000000001</v>
      </c>
      <c r="H576" s="18">
        <v>0</v>
      </c>
      <c r="I576" s="18">
        <v>0</v>
      </c>
      <c r="J576" s="28">
        <v>0</v>
      </c>
      <c r="K576" s="28">
        <v>0</v>
      </c>
      <c r="L576" s="20">
        <f t="shared" si="26"/>
        <v>17241.650000000001</v>
      </c>
      <c r="M576" s="43"/>
      <c r="N576" s="17">
        <v>0</v>
      </c>
      <c r="O576" s="43"/>
      <c r="P576" s="39">
        <v>0</v>
      </c>
      <c r="Q576" s="18">
        <v>0</v>
      </c>
      <c r="R576" s="18">
        <v>2241.65</v>
      </c>
      <c r="S576" s="28">
        <v>0</v>
      </c>
      <c r="T576" s="28">
        <v>0</v>
      </c>
      <c r="U576" s="20">
        <f>SUM(P576:T576)</f>
        <v>2241.65</v>
      </c>
      <c r="V576" s="21"/>
      <c r="W576" s="26">
        <f>L576-U576</f>
        <v>15000.000000000002</v>
      </c>
      <c r="Y576" s="19">
        <v>0</v>
      </c>
      <c r="Z576" s="18">
        <v>0</v>
      </c>
      <c r="AA576" s="18">
        <f>E576/30*40</f>
        <v>0</v>
      </c>
      <c r="AB576" s="18">
        <f t="shared" si="27"/>
        <v>0</v>
      </c>
      <c r="AC576" s="18">
        <f>H576/30*40</f>
        <v>0</v>
      </c>
      <c r="AD576" s="22">
        <f t="shared" si="28"/>
        <v>0</v>
      </c>
    </row>
    <row r="577" spans="1:30" ht="12.75" x14ac:dyDescent="0.2">
      <c r="A577" s="42">
        <v>9154</v>
      </c>
      <c r="B577" s="18" t="s">
        <v>591</v>
      </c>
      <c r="C577" s="28" t="s">
        <v>661</v>
      </c>
      <c r="D577" s="22" t="s">
        <v>668</v>
      </c>
      <c r="E577" s="17">
        <v>0</v>
      </c>
      <c r="F577" s="39">
        <v>0</v>
      </c>
      <c r="G577" s="17">
        <v>50313.51</v>
      </c>
      <c r="H577" s="18">
        <v>0</v>
      </c>
      <c r="I577" s="18">
        <v>0</v>
      </c>
      <c r="J577" s="28">
        <v>0</v>
      </c>
      <c r="K577" s="28">
        <v>0</v>
      </c>
      <c r="L577" s="20">
        <f t="shared" si="26"/>
        <v>50313.51</v>
      </c>
      <c r="M577" s="43"/>
      <c r="N577" s="17">
        <v>0</v>
      </c>
      <c r="O577" s="43"/>
      <c r="P577" s="39">
        <v>0</v>
      </c>
      <c r="Q577" s="18">
        <v>0</v>
      </c>
      <c r="R577" s="18">
        <v>10313.51</v>
      </c>
      <c r="S577" s="28">
        <v>0</v>
      </c>
      <c r="T577" s="28">
        <v>0</v>
      </c>
      <c r="U577" s="20">
        <f>SUM(P577:T577)</f>
        <v>10313.51</v>
      </c>
      <c r="V577" s="21"/>
      <c r="W577" s="26">
        <f>L577-U577</f>
        <v>40000</v>
      </c>
      <c r="Y577" s="19">
        <v>0</v>
      </c>
      <c r="Z577" s="18">
        <v>0</v>
      </c>
      <c r="AA577" s="18">
        <f>E577/30*40</f>
        <v>0</v>
      </c>
      <c r="AB577" s="18">
        <f t="shared" si="27"/>
        <v>0</v>
      </c>
      <c r="AC577" s="18">
        <f>H577/30*40</f>
        <v>0</v>
      </c>
      <c r="AD577" s="22">
        <f t="shared" si="28"/>
        <v>0</v>
      </c>
    </row>
    <row r="578" spans="1:30" ht="12.75" x14ac:dyDescent="0.2">
      <c r="A578" s="42">
        <v>9160</v>
      </c>
      <c r="B578" s="18" t="s">
        <v>592</v>
      </c>
      <c r="C578" s="28" t="s">
        <v>661</v>
      </c>
      <c r="D578" s="22" t="s">
        <v>668</v>
      </c>
      <c r="E578" s="17">
        <v>0</v>
      </c>
      <c r="F578" s="39">
        <v>0</v>
      </c>
      <c r="G578" s="17">
        <v>11000</v>
      </c>
      <c r="H578" s="18">
        <v>0</v>
      </c>
      <c r="I578" s="18">
        <v>0</v>
      </c>
      <c r="J578" s="28">
        <v>0</v>
      </c>
      <c r="K578" s="28">
        <v>0</v>
      </c>
      <c r="L578" s="20">
        <f t="shared" si="26"/>
        <v>11000</v>
      </c>
      <c r="M578" s="43"/>
      <c r="N578" s="17">
        <v>0</v>
      </c>
      <c r="O578" s="43"/>
      <c r="P578" s="39">
        <v>0</v>
      </c>
      <c r="Q578" s="18">
        <v>0</v>
      </c>
      <c r="R578" s="18">
        <v>993.75</v>
      </c>
      <c r="S578" s="28">
        <v>0</v>
      </c>
      <c r="T578" s="28">
        <v>0</v>
      </c>
      <c r="U578" s="20">
        <f>SUM(P578:T578)</f>
        <v>993.75</v>
      </c>
      <c r="V578" s="21"/>
      <c r="W578" s="26">
        <f>L578-U578</f>
        <v>10006.25</v>
      </c>
      <c r="Y578" s="19">
        <v>0</v>
      </c>
      <c r="Z578" s="18">
        <v>0</v>
      </c>
      <c r="AA578" s="18">
        <f>E578/30*40</f>
        <v>0</v>
      </c>
      <c r="AB578" s="18">
        <f t="shared" si="27"/>
        <v>0</v>
      </c>
      <c r="AC578" s="18">
        <f>H578/30*40</f>
        <v>0</v>
      </c>
      <c r="AD578" s="22">
        <f t="shared" si="28"/>
        <v>0</v>
      </c>
    </row>
    <row r="579" spans="1:30" ht="12.75" x14ac:dyDescent="0.2">
      <c r="A579" s="42">
        <v>9161</v>
      </c>
      <c r="B579" s="18" t="s">
        <v>593</v>
      </c>
      <c r="C579" s="28" t="s">
        <v>661</v>
      </c>
      <c r="D579" s="22" t="s">
        <v>668</v>
      </c>
      <c r="E579" s="17">
        <v>0</v>
      </c>
      <c r="F579" s="39">
        <v>0</v>
      </c>
      <c r="G579" s="17">
        <v>25000</v>
      </c>
      <c r="H579" s="18">
        <v>0</v>
      </c>
      <c r="I579" s="18">
        <v>0</v>
      </c>
      <c r="J579" s="28">
        <v>0</v>
      </c>
      <c r="K579" s="28">
        <v>0</v>
      </c>
      <c r="L579" s="20">
        <f t="shared" si="26"/>
        <v>25000</v>
      </c>
      <c r="M579" s="43"/>
      <c r="N579" s="17">
        <v>0</v>
      </c>
      <c r="O579" s="43"/>
      <c r="P579" s="39">
        <v>0</v>
      </c>
      <c r="Q579" s="18">
        <v>0</v>
      </c>
      <c r="R579" s="18">
        <v>3898.84</v>
      </c>
      <c r="S579" s="28">
        <v>0</v>
      </c>
      <c r="T579" s="28">
        <v>0</v>
      </c>
      <c r="U579" s="20">
        <f>SUM(P579:T579)</f>
        <v>3898.84</v>
      </c>
      <c r="V579" s="21"/>
      <c r="W579" s="26">
        <f>L579-U579</f>
        <v>21101.16</v>
      </c>
      <c r="Y579" s="19">
        <v>0</v>
      </c>
      <c r="Z579" s="18">
        <v>0</v>
      </c>
      <c r="AA579" s="18">
        <f>E579/30*40</f>
        <v>0</v>
      </c>
      <c r="AB579" s="18">
        <f t="shared" si="27"/>
        <v>0</v>
      </c>
      <c r="AC579" s="18">
        <f>H579/30*40</f>
        <v>0</v>
      </c>
      <c r="AD579" s="22">
        <f t="shared" si="28"/>
        <v>0</v>
      </c>
    </row>
    <row r="580" spans="1:30" ht="12.75" x14ac:dyDescent="0.2">
      <c r="A580" s="42">
        <v>9158</v>
      </c>
      <c r="B580" s="18" t="s">
        <v>594</v>
      </c>
      <c r="C580" s="28" t="s">
        <v>661</v>
      </c>
      <c r="D580" s="22" t="s">
        <v>668</v>
      </c>
      <c r="E580" s="17">
        <v>0</v>
      </c>
      <c r="F580" s="39">
        <v>0</v>
      </c>
      <c r="G580" s="17">
        <v>35036.46</v>
      </c>
      <c r="H580" s="18">
        <v>0</v>
      </c>
      <c r="I580" s="18">
        <v>0</v>
      </c>
      <c r="J580" s="28">
        <v>0</v>
      </c>
      <c r="K580" s="28">
        <v>0</v>
      </c>
      <c r="L580" s="20">
        <f t="shared" si="26"/>
        <v>35036.46</v>
      </c>
      <c r="M580" s="43"/>
      <c r="N580" s="17">
        <v>0</v>
      </c>
      <c r="O580" s="43"/>
      <c r="P580" s="39">
        <v>0</v>
      </c>
      <c r="Q580" s="18">
        <v>0</v>
      </c>
      <c r="R580" s="18">
        <v>6216.46</v>
      </c>
      <c r="S580" s="28">
        <v>0</v>
      </c>
      <c r="T580" s="28">
        <v>0</v>
      </c>
      <c r="U580" s="20">
        <f>SUM(P580:T580)</f>
        <v>6216.46</v>
      </c>
      <c r="V580" s="21"/>
      <c r="W580" s="26">
        <f>L580-U580</f>
        <v>28820</v>
      </c>
      <c r="Y580" s="19">
        <v>0</v>
      </c>
      <c r="Z580" s="18">
        <v>0</v>
      </c>
      <c r="AA580" s="18">
        <f>E580/30*40</f>
        <v>0</v>
      </c>
      <c r="AB580" s="18">
        <f t="shared" si="27"/>
        <v>0</v>
      </c>
      <c r="AC580" s="18">
        <f>H580/30*40</f>
        <v>0</v>
      </c>
      <c r="AD580" s="22">
        <f t="shared" si="28"/>
        <v>0</v>
      </c>
    </row>
    <row r="581" spans="1:30" ht="12.75" x14ac:dyDescent="0.2">
      <c r="A581" s="42">
        <v>9144</v>
      </c>
      <c r="B581" s="18" t="s">
        <v>595</v>
      </c>
      <c r="C581" s="28" t="s">
        <v>661</v>
      </c>
      <c r="D581" s="22" t="s">
        <v>668</v>
      </c>
      <c r="E581" s="17">
        <v>0</v>
      </c>
      <c r="F581" s="39">
        <v>0</v>
      </c>
      <c r="G581" s="17">
        <v>18000</v>
      </c>
      <c r="H581" s="18">
        <v>0</v>
      </c>
      <c r="I581" s="18">
        <v>0</v>
      </c>
      <c r="J581" s="28">
        <v>0</v>
      </c>
      <c r="K581" s="28">
        <v>0</v>
      </c>
      <c r="L581" s="20">
        <f t="shared" si="26"/>
        <v>18000</v>
      </c>
      <c r="M581" s="43"/>
      <c r="N581" s="17">
        <v>0</v>
      </c>
      <c r="O581" s="43"/>
      <c r="P581" s="39">
        <v>0</v>
      </c>
      <c r="Q581" s="18">
        <v>0</v>
      </c>
      <c r="R581" s="18">
        <v>2403.64</v>
      </c>
      <c r="S581" s="28">
        <v>0</v>
      </c>
      <c r="T581" s="28">
        <v>0</v>
      </c>
      <c r="U581" s="20">
        <f>SUM(P581:T581)</f>
        <v>2403.64</v>
      </c>
      <c r="V581" s="21"/>
      <c r="W581" s="26">
        <f>L581-U581</f>
        <v>15596.36</v>
      </c>
      <c r="Y581" s="19">
        <v>0</v>
      </c>
      <c r="Z581" s="18">
        <v>0</v>
      </c>
      <c r="AA581" s="18">
        <f>E581/30*40</f>
        <v>0</v>
      </c>
      <c r="AB581" s="18">
        <f t="shared" si="27"/>
        <v>0</v>
      </c>
      <c r="AC581" s="18">
        <f>H581/30*40</f>
        <v>0</v>
      </c>
      <c r="AD581" s="22">
        <f t="shared" si="28"/>
        <v>0</v>
      </c>
    </row>
    <row r="582" spans="1:30" ht="12.75" x14ac:dyDescent="0.2">
      <c r="A582" s="42">
        <v>9145</v>
      </c>
      <c r="B582" s="18" t="s">
        <v>596</v>
      </c>
      <c r="C582" s="28" t="s">
        <v>661</v>
      </c>
      <c r="D582" s="22" t="s">
        <v>668</v>
      </c>
      <c r="E582" s="17">
        <v>0</v>
      </c>
      <c r="F582" s="39">
        <v>0</v>
      </c>
      <c r="G582" s="17">
        <v>20000</v>
      </c>
      <c r="H582" s="18">
        <v>0</v>
      </c>
      <c r="I582" s="18">
        <v>0</v>
      </c>
      <c r="J582" s="28">
        <v>0</v>
      </c>
      <c r="K582" s="28">
        <v>0</v>
      </c>
      <c r="L582" s="20">
        <f t="shared" si="26"/>
        <v>20000</v>
      </c>
      <c r="M582" s="43"/>
      <c r="N582" s="17">
        <v>0</v>
      </c>
      <c r="O582" s="43"/>
      <c r="P582" s="39">
        <v>0</v>
      </c>
      <c r="Q582" s="18">
        <v>0</v>
      </c>
      <c r="R582" s="18">
        <v>2830.84</v>
      </c>
      <c r="S582" s="28">
        <v>0</v>
      </c>
      <c r="T582" s="28">
        <v>0</v>
      </c>
      <c r="U582" s="20">
        <f>SUM(P582:T582)</f>
        <v>2830.84</v>
      </c>
      <c r="V582" s="21"/>
      <c r="W582" s="26">
        <f>L582-U582</f>
        <v>17169.16</v>
      </c>
      <c r="Y582" s="19">
        <v>0</v>
      </c>
      <c r="Z582" s="18">
        <v>0</v>
      </c>
      <c r="AA582" s="18">
        <f>E582/30*40</f>
        <v>0</v>
      </c>
      <c r="AB582" s="18">
        <f t="shared" si="27"/>
        <v>0</v>
      </c>
      <c r="AC582" s="18">
        <f>H582/30*40</f>
        <v>0</v>
      </c>
      <c r="AD582" s="22">
        <f t="shared" si="28"/>
        <v>0</v>
      </c>
    </row>
    <row r="583" spans="1:30" ht="12.75" x14ac:dyDescent="0.2">
      <c r="A583" s="42">
        <v>9146</v>
      </c>
      <c r="B583" s="18" t="s">
        <v>597</v>
      </c>
      <c r="C583" s="28" t="s">
        <v>661</v>
      </c>
      <c r="D583" s="22" t="s">
        <v>668</v>
      </c>
      <c r="E583" s="17">
        <v>0</v>
      </c>
      <c r="F583" s="39">
        <v>0</v>
      </c>
      <c r="G583" s="17">
        <v>10000</v>
      </c>
      <c r="H583" s="18">
        <v>0</v>
      </c>
      <c r="I583" s="18">
        <v>0</v>
      </c>
      <c r="J583" s="28">
        <v>0</v>
      </c>
      <c r="K583" s="28">
        <v>0</v>
      </c>
      <c r="L583" s="20">
        <f t="shared" ref="L583:L616" si="29">SUM(E583:K583)</f>
        <v>10000</v>
      </c>
      <c r="M583" s="43"/>
      <c r="N583" s="17">
        <v>0</v>
      </c>
      <c r="O583" s="43"/>
      <c r="P583" s="39">
        <v>0</v>
      </c>
      <c r="Q583" s="18">
        <v>0</v>
      </c>
      <c r="R583" s="18">
        <v>833.75</v>
      </c>
      <c r="S583" s="28">
        <v>0</v>
      </c>
      <c r="T583" s="28">
        <v>0</v>
      </c>
      <c r="U583" s="20">
        <f>SUM(P583:T583)</f>
        <v>833.75</v>
      </c>
      <c r="V583" s="21"/>
      <c r="W583" s="26">
        <f>L583-U583</f>
        <v>9166.25</v>
      </c>
      <c r="Y583" s="19">
        <v>0</v>
      </c>
      <c r="Z583" s="18">
        <v>0</v>
      </c>
      <c r="AA583" s="18">
        <f>E583/30*40</f>
        <v>0</v>
      </c>
      <c r="AB583" s="18">
        <f t="shared" si="27"/>
        <v>0</v>
      </c>
      <c r="AC583" s="18">
        <f>H583/30*40</f>
        <v>0</v>
      </c>
      <c r="AD583" s="22">
        <f t="shared" si="28"/>
        <v>0</v>
      </c>
    </row>
    <row r="584" spans="1:30" ht="12.75" x14ac:dyDescent="0.2">
      <c r="A584" s="42">
        <v>9147</v>
      </c>
      <c r="B584" s="18" t="s">
        <v>598</v>
      </c>
      <c r="C584" s="28" t="s">
        <v>661</v>
      </c>
      <c r="D584" s="22" t="s">
        <v>668</v>
      </c>
      <c r="E584" s="17">
        <v>0</v>
      </c>
      <c r="F584" s="39">
        <v>0</v>
      </c>
      <c r="G584" s="17">
        <v>15000</v>
      </c>
      <c r="H584" s="18">
        <v>0</v>
      </c>
      <c r="I584" s="18">
        <v>0</v>
      </c>
      <c r="J584" s="28">
        <v>0</v>
      </c>
      <c r="K584" s="28">
        <v>0</v>
      </c>
      <c r="L584" s="20">
        <f t="shared" si="29"/>
        <v>15000</v>
      </c>
      <c r="M584" s="43"/>
      <c r="N584" s="17">
        <v>0</v>
      </c>
      <c r="O584" s="43"/>
      <c r="P584" s="39">
        <v>0</v>
      </c>
      <c r="Q584" s="18">
        <v>0</v>
      </c>
      <c r="R584" s="18">
        <v>1762.84</v>
      </c>
      <c r="S584" s="28">
        <v>0</v>
      </c>
      <c r="T584" s="28">
        <v>0</v>
      </c>
      <c r="U584" s="20">
        <f>SUM(P584:T584)</f>
        <v>1762.84</v>
      </c>
      <c r="V584" s="21"/>
      <c r="W584" s="26">
        <f>L584-U584</f>
        <v>13237.16</v>
      </c>
      <c r="Y584" s="19">
        <v>0</v>
      </c>
      <c r="Z584" s="18">
        <v>0</v>
      </c>
      <c r="AA584" s="18">
        <f>E584/30*40</f>
        <v>0</v>
      </c>
      <c r="AB584" s="18">
        <f t="shared" si="27"/>
        <v>0</v>
      </c>
      <c r="AC584" s="18">
        <f>H584/30*40</f>
        <v>0</v>
      </c>
      <c r="AD584" s="22">
        <f t="shared" si="28"/>
        <v>0</v>
      </c>
    </row>
    <row r="585" spans="1:30" ht="12.75" x14ac:dyDescent="0.2">
      <c r="A585" s="42">
        <v>9148</v>
      </c>
      <c r="B585" s="18" t="s">
        <v>599</v>
      </c>
      <c r="C585" s="28" t="s">
        <v>661</v>
      </c>
      <c r="D585" s="22" t="s">
        <v>668</v>
      </c>
      <c r="E585" s="17">
        <v>0</v>
      </c>
      <c r="F585" s="39">
        <v>0</v>
      </c>
      <c r="G585" s="17">
        <v>25000</v>
      </c>
      <c r="H585" s="18">
        <v>0</v>
      </c>
      <c r="I585" s="18">
        <v>0</v>
      </c>
      <c r="J585" s="28">
        <v>0</v>
      </c>
      <c r="K585" s="28">
        <v>0</v>
      </c>
      <c r="L585" s="20">
        <f t="shared" si="29"/>
        <v>25000</v>
      </c>
      <c r="M585" s="43"/>
      <c r="N585" s="17">
        <v>0</v>
      </c>
      <c r="O585" s="43"/>
      <c r="P585" s="39">
        <v>0</v>
      </c>
      <c r="Q585" s="18">
        <v>0</v>
      </c>
      <c r="R585" s="18">
        <v>3898.84</v>
      </c>
      <c r="S585" s="28">
        <v>0</v>
      </c>
      <c r="T585" s="28">
        <v>0</v>
      </c>
      <c r="U585" s="20">
        <f>SUM(P585:T585)</f>
        <v>3898.84</v>
      </c>
      <c r="V585" s="21"/>
      <c r="W585" s="26">
        <f>L585-U585</f>
        <v>21101.16</v>
      </c>
      <c r="Y585" s="19">
        <v>0</v>
      </c>
      <c r="Z585" s="18">
        <v>0</v>
      </c>
      <c r="AA585" s="18">
        <f>E585/30*40</f>
        <v>0</v>
      </c>
      <c r="AB585" s="18">
        <f t="shared" si="27"/>
        <v>0</v>
      </c>
      <c r="AC585" s="18">
        <f>H585/30*40</f>
        <v>0</v>
      </c>
      <c r="AD585" s="22">
        <f t="shared" si="28"/>
        <v>0</v>
      </c>
    </row>
    <row r="586" spans="1:30" ht="12.75" x14ac:dyDescent="0.2">
      <c r="A586" s="42">
        <v>9149</v>
      </c>
      <c r="B586" s="18" t="s">
        <v>600</v>
      </c>
      <c r="C586" s="28" t="s">
        <v>661</v>
      </c>
      <c r="D586" s="22" t="s">
        <v>668</v>
      </c>
      <c r="E586" s="17">
        <v>0</v>
      </c>
      <c r="F586" s="39">
        <v>0</v>
      </c>
      <c r="G586" s="17">
        <v>25000</v>
      </c>
      <c r="H586" s="18">
        <v>0</v>
      </c>
      <c r="I586" s="18">
        <v>0</v>
      </c>
      <c r="J586" s="28">
        <v>0</v>
      </c>
      <c r="K586" s="28">
        <v>0</v>
      </c>
      <c r="L586" s="20">
        <f t="shared" si="29"/>
        <v>25000</v>
      </c>
      <c r="M586" s="43"/>
      <c r="N586" s="17">
        <v>0</v>
      </c>
      <c r="O586" s="43"/>
      <c r="P586" s="39">
        <v>0</v>
      </c>
      <c r="Q586" s="18">
        <v>0</v>
      </c>
      <c r="R586" s="18">
        <v>3898.84</v>
      </c>
      <c r="S586" s="28">
        <v>0</v>
      </c>
      <c r="T586" s="28">
        <v>0</v>
      </c>
      <c r="U586" s="20">
        <f>SUM(P586:T586)</f>
        <v>3898.84</v>
      </c>
      <c r="V586" s="21"/>
      <c r="W586" s="26">
        <f>L586-U586</f>
        <v>21101.16</v>
      </c>
      <c r="Y586" s="19">
        <v>0</v>
      </c>
      <c r="Z586" s="18">
        <v>0</v>
      </c>
      <c r="AA586" s="18">
        <f>E586/30*40</f>
        <v>0</v>
      </c>
      <c r="AB586" s="18">
        <f t="shared" si="27"/>
        <v>0</v>
      </c>
      <c r="AC586" s="18">
        <f>H586/30*40</f>
        <v>0</v>
      </c>
      <c r="AD586" s="22">
        <f t="shared" si="28"/>
        <v>0</v>
      </c>
    </row>
    <row r="587" spans="1:30" ht="12.75" x14ac:dyDescent="0.2">
      <c r="A587" s="42">
        <v>9150</v>
      </c>
      <c r="B587" s="18" t="s">
        <v>601</v>
      </c>
      <c r="C587" s="28" t="s">
        <v>661</v>
      </c>
      <c r="D587" s="22" t="s">
        <v>668</v>
      </c>
      <c r="E587" s="17">
        <v>0</v>
      </c>
      <c r="F587" s="39">
        <v>0</v>
      </c>
      <c r="G587" s="17">
        <v>25000</v>
      </c>
      <c r="H587" s="18">
        <v>0</v>
      </c>
      <c r="I587" s="18">
        <v>0</v>
      </c>
      <c r="J587" s="28">
        <v>0</v>
      </c>
      <c r="K587" s="28">
        <v>0</v>
      </c>
      <c r="L587" s="20">
        <f t="shared" si="29"/>
        <v>25000</v>
      </c>
      <c r="M587" s="43"/>
      <c r="N587" s="17">
        <v>0</v>
      </c>
      <c r="O587" s="43"/>
      <c r="P587" s="39">
        <v>0</v>
      </c>
      <c r="Q587" s="18">
        <v>0</v>
      </c>
      <c r="R587" s="18">
        <v>3898.84</v>
      </c>
      <c r="S587" s="28">
        <v>0</v>
      </c>
      <c r="T587" s="28">
        <v>0</v>
      </c>
      <c r="U587" s="20">
        <f>SUM(P587:T587)</f>
        <v>3898.84</v>
      </c>
      <c r="V587" s="21"/>
      <c r="W587" s="26">
        <f>L587-U587</f>
        <v>21101.16</v>
      </c>
      <c r="Y587" s="19">
        <v>0</v>
      </c>
      <c r="Z587" s="18">
        <v>0</v>
      </c>
      <c r="AA587" s="18">
        <f>E587/30*40</f>
        <v>0</v>
      </c>
      <c r="AB587" s="18">
        <f t="shared" si="27"/>
        <v>0</v>
      </c>
      <c r="AC587" s="18">
        <f>H587/30*40</f>
        <v>0</v>
      </c>
      <c r="AD587" s="22">
        <f t="shared" si="28"/>
        <v>0</v>
      </c>
    </row>
    <row r="588" spans="1:30" ht="12.75" x14ac:dyDescent="0.2">
      <c r="A588" s="42">
        <v>9151</v>
      </c>
      <c r="B588" s="18" t="s">
        <v>602</v>
      </c>
      <c r="C588" s="28" t="s">
        <v>661</v>
      </c>
      <c r="D588" s="22" t="s">
        <v>668</v>
      </c>
      <c r="E588" s="17">
        <v>0</v>
      </c>
      <c r="F588" s="39">
        <v>0</v>
      </c>
      <c r="G588" s="17">
        <v>25000</v>
      </c>
      <c r="H588" s="18">
        <v>0</v>
      </c>
      <c r="I588" s="18">
        <v>0</v>
      </c>
      <c r="J588" s="28">
        <v>0</v>
      </c>
      <c r="K588" s="28">
        <v>0</v>
      </c>
      <c r="L588" s="20">
        <f t="shared" si="29"/>
        <v>25000</v>
      </c>
      <c r="M588" s="43"/>
      <c r="N588" s="17">
        <v>0</v>
      </c>
      <c r="O588" s="43"/>
      <c r="P588" s="39">
        <v>0</v>
      </c>
      <c r="Q588" s="18">
        <v>0</v>
      </c>
      <c r="R588" s="18">
        <v>3898.84</v>
      </c>
      <c r="S588" s="28">
        <v>0</v>
      </c>
      <c r="T588" s="28">
        <v>0</v>
      </c>
      <c r="U588" s="20">
        <f>SUM(P588:T588)</f>
        <v>3898.84</v>
      </c>
      <c r="V588" s="21"/>
      <c r="W588" s="26">
        <f>L588-U588</f>
        <v>21101.16</v>
      </c>
      <c r="Y588" s="19">
        <v>0</v>
      </c>
      <c r="Z588" s="18">
        <v>0</v>
      </c>
      <c r="AA588" s="18">
        <f>E588/30*40</f>
        <v>0</v>
      </c>
      <c r="AB588" s="18">
        <f t="shared" si="27"/>
        <v>0</v>
      </c>
      <c r="AC588" s="18">
        <f>H588/30*40</f>
        <v>0</v>
      </c>
      <c r="AD588" s="22">
        <f t="shared" si="28"/>
        <v>0</v>
      </c>
    </row>
    <row r="589" spans="1:30" ht="12.75" x14ac:dyDescent="0.2">
      <c r="A589" s="42">
        <v>9152</v>
      </c>
      <c r="B589" s="18" t="s">
        <v>603</v>
      </c>
      <c r="C589" s="28" t="s">
        <v>661</v>
      </c>
      <c r="D589" s="22" t="s">
        <v>668</v>
      </c>
      <c r="E589" s="17">
        <v>0</v>
      </c>
      <c r="F589" s="39">
        <v>0</v>
      </c>
      <c r="G589" s="17">
        <v>25000</v>
      </c>
      <c r="H589" s="18">
        <v>0</v>
      </c>
      <c r="I589" s="18">
        <v>0</v>
      </c>
      <c r="J589" s="28">
        <v>0</v>
      </c>
      <c r="K589" s="28">
        <v>0</v>
      </c>
      <c r="L589" s="20">
        <f t="shared" si="29"/>
        <v>25000</v>
      </c>
      <c r="M589" s="43"/>
      <c r="N589" s="17">
        <v>0</v>
      </c>
      <c r="O589" s="43"/>
      <c r="P589" s="39">
        <v>0</v>
      </c>
      <c r="Q589" s="18">
        <v>0</v>
      </c>
      <c r="R589" s="18">
        <v>3898.84</v>
      </c>
      <c r="S589" s="28">
        <v>0</v>
      </c>
      <c r="T589" s="28">
        <v>0</v>
      </c>
      <c r="U589" s="20">
        <f>SUM(P589:T589)</f>
        <v>3898.84</v>
      </c>
      <c r="V589" s="21"/>
      <c r="W589" s="26">
        <f>L589-U589</f>
        <v>21101.16</v>
      </c>
      <c r="Y589" s="19">
        <v>0</v>
      </c>
      <c r="Z589" s="18">
        <v>0</v>
      </c>
      <c r="AA589" s="18">
        <f>E589/30*40</f>
        <v>0</v>
      </c>
      <c r="AB589" s="18">
        <f t="shared" si="27"/>
        <v>0</v>
      </c>
      <c r="AC589" s="18">
        <f>H589/30*40</f>
        <v>0</v>
      </c>
      <c r="AD589" s="22">
        <f t="shared" si="28"/>
        <v>0</v>
      </c>
    </row>
    <row r="590" spans="1:30" ht="12.75" x14ac:dyDescent="0.2">
      <c r="A590" s="42">
        <v>9153</v>
      </c>
      <c r="B590" s="18" t="s">
        <v>604</v>
      </c>
      <c r="C590" s="28" t="s">
        <v>661</v>
      </c>
      <c r="D590" s="22" t="s">
        <v>668</v>
      </c>
      <c r="E590" s="17">
        <v>0</v>
      </c>
      <c r="F590" s="39">
        <v>0</v>
      </c>
      <c r="G590" s="17">
        <v>25000</v>
      </c>
      <c r="H590" s="18">
        <v>0</v>
      </c>
      <c r="I590" s="18">
        <v>0</v>
      </c>
      <c r="J590" s="28">
        <v>0</v>
      </c>
      <c r="K590" s="28">
        <v>0</v>
      </c>
      <c r="L590" s="20">
        <f t="shared" si="29"/>
        <v>25000</v>
      </c>
      <c r="M590" s="43"/>
      <c r="N590" s="17">
        <v>0</v>
      </c>
      <c r="O590" s="43"/>
      <c r="P590" s="39">
        <v>0</v>
      </c>
      <c r="Q590" s="18">
        <v>0</v>
      </c>
      <c r="R590" s="18">
        <v>3898.84</v>
      </c>
      <c r="S590" s="28">
        <v>0</v>
      </c>
      <c r="T590" s="28">
        <v>0</v>
      </c>
      <c r="U590" s="20">
        <f>SUM(P590:T590)</f>
        <v>3898.84</v>
      </c>
      <c r="V590" s="21"/>
      <c r="W590" s="26">
        <f>L590-U590</f>
        <v>21101.16</v>
      </c>
      <c r="Y590" s="19">
        <v>0</v>
      </c>
      <c r="Z590" s="18">
        <v>0</v>
      </c>
      <c r="AA590" s="18">
        <f>E590/30*40</f>
        <v>0</v>
      </c>
      <c r="AB590" s="18">
        <f t="shared" si="27"/>
        <v>0</v>
      </c>
      <c r="AC590" s="18">
        <f>H590/30*40</f>
        <v>0</v>
      </c>
      <c r="AD590" s="22">
        <f t="shared" si="28"/>
        <v>0</v>
      </c>
    </row>
    <row r="591" spans="1:30" ht="12.75" x14ac:dyDescent="0.2">
      <c r="A591" s="42">
        <v>9157</v>
      </c>
      <c r="B591" s="18" t="s">
        <v>605</v>
      </c>
      <c r="C591" s="28" t="s">
        <v>661</v>
      </c>
      <c r="D591" s="22" t="s">
        <v>668</v>
      </c>
      <c r="E591" s="17">
        <v>0</v>
      </c>
      <c r="F591" s="39">
        <v>0</v>
      </c>
      <c r="G591" s="17">
        <v>25000</v>
      </c>
      <c r="H591" s="18">
        <v>0</v>
      </c>
      <c r="I591" s="18">
        <v>0</v>
      </c>
      <c r="J591" s="28">
        <v>0</v>
      </c>
      <c r="K591" s="28">
        <v>0</v>
      </c>
      <c r="L591" s="20">
        <f t="shared" si="29"/>
        <v>25000</v>
      </c>
      <c r="M591" s="43"/>
      <c r="N591" s="17">
        <v>0</v>
      </c>
      <c r="O591" s="43"/>
      <c r="P591" s="39">
        <v>0</v>
      </c>
      <c r="Q591" s="18">
        <v>0</v>
      </c>
      <c r="R591" s="18">
        <v>3898.84</v>
      </c>
      <c r="S591" s="28">
        <v>0</v>
      </c>
      <c r="T591" s="28">
        <v>0</v>
      </c>
      <c r="U591" s="20">
        <f>SUM(P591:T591)</f>
        <v>3898.84</v>
      </c>
      <c r="V591" s="21"/>
      <c r="W591" s="26">
        <f>L591-U591</f>
        <v>21101.16</v>
      </c>
      <c r="Y591" s="19">
        <v>0</v>
      </c>
      <c r="Z591" s="18">
        <v>0</v>
      </c>
      <c r="AA591" s="18">
        <f>E591/30*40</f>
        <v>0</v>
      </c>
      <c r="AB591" s="18">
        <f t="shared" si="27"/>
        <v>0</v>
      </c>
      <c r="AC591" s="18">
        <f>H591/30*40</f>
        <v>0</v>
      </c>
      <c r="AD591" s="22">
        <f t="shared" si="28"/>
        <v>0</v>
      </c>
    </row>
    <row r="592" spans="1:30" ht="12.75" x14ac:dyDescent="0.2">
      <c r="A592" s="42">
        <v>9165</v>
      </c>
      <c r="B592" s="18" t="s">
        <v>606</v>
      </c>
      <c r="C592" s="28" t="s">
        <v>661</v>
      </c>
      <c r="D592" s="22" t="s">
        <v>668</v>
      </c>
      <c r="E592" s="17">
        <v>0</v>
      </c>
      <c r="F592" s="39">
        <v>0</v>
      </c>
      <c r="G592" s="17">
        <v>25000</v>
      </c>
      <c r="H592" s="18">
        <v>0</v>
      </c>
      <c r="I592" s="18">
        <v>0</v>
      </c>
      <c r="J592" s="28">
        <v>0</v>
      </c>
      <c r="K592" s="28">
        <v>0</v>
      </c>
      <c r="L592" s="20">
        <f t="shared" si="29"/>
        <v>25000</v>
      </c>
      <c r="M592" s="43"/>
      <c r="N592" s="17">
        <v>0</v>
      </c>
      <c r="O592" s="43"/>
      <c r="P592" s="39">
        <v>0</v>
      </c>
      <c r="Q592" s="18">
        <v>0</v>
      </c>
      <c r="R592" s="18">
        <v>3898.84</v>
      </c>
      <c r="S592" s="28">
        <v>0</v>
      </c>
      <c r="T592" s="28">
        <v>0</v>
      </c>
      <c r="U592" s="20">
        <f>SUM(P592:T592)</f>
        <v>3898.84</v>
      </c>
      <c r="V592" s="21"/>
      <c r="W592" s="26">
        <f>L592-U592</f>
        <v>21101.16</v>
      </c>
      <c r="Y592" s="19">
        <v>0</v>
      </c>
      <c r="Z592" s="18">
        <v>0</v>
      </c>
      <c r="AA592" s="18">
        <f>E592/30*40</f>
        <v>0</v>
      </c>
      <c r="AB592" s="18">
        <f t="shared" si="27"/>
        <v>0</v>
      </c>
      <c r="AC592" s="18">
        <f>H592/30*40</f>
        <v>0</v>
      </c>
      <c r="AD592" s="22">
        <f t="shared" si="28"/>
        <v>0</v>
      </c>
    </row>
    <row r="593" spans="1:30" ht="12.75" x14ac:dyDescent="0.2">
      <c r="A593" s="42">
        <v>9123</v>
      </c>
      <c r="B593" s="18" t="s">
        <v>607</v>
      </c>
      <c r="C593" s="28" t="s">
        <v>661</v>
      </c>
      <c r="D593" s="22" t="s">
        <v>668</v>
      </c>
      <c r="E593" s="17">
        <v>0</v>
      </c>
      <c r="F593" s="39">
        <v>0</v>
      </c>
      <c r="G593" s="17">
        <v>30041.69</v>
      </c>
      <c r="H593" s="18">
        <v>0</v>
      </c>
      <c r="I593" s="18">
        <v>0</v>
      </c>
      <c r="J593" s="28">
        <v>0</v>
      </c>
      <c r="K593" s="28">
        <v>0</v>
      </c>
      <c r="L593" s="20">
        <f t="shared" si="29"/>
        <v>30041.69</v>
      </c>
      <c r="M593" s="43"/>
      <c r="N593" s="17">
        <v>0</v>
      </c>
      <c r="O593" s="43"/>
      <c r="P593" s="39">
        <v>0</v>
      </c>
      <c r="Q593" s="18">
        <v>0</v>
      </c>
      <c r="R593" s="18">
        <v>5041.6899999999996</v>
      </c>
      <c r="S593" s="28">
        <v>0</v>
      </c>
      <c r="T593" s="28">
        <v>0</v>
      </c>
      <c r="U593" s="20">
        <f>SUM(P593:T593)</f>
        <v>5041.6899999999996</v>
      </c>
      <c r="V593" s="21"/>
      <c r="W593" s="26">
        <f>L593-U593</f>
        <v>25000</v>
      </c>
      <c r="Y593" s="19">
        <v>0</v>
      </c>
      <c r="Z593" s="18">
        <v>0</v>
      </c>
      <c r="AA593" s="18">
        <f>E593/30*40</f>
        <v>0</v>
      </c>
      <c r="AB593" s="18">
        <f t="shared" si="27"/>
        <v>0</v>
      </c>
      <c r="AC593" s="18">
        <f>H593/30*40</f>
        <v>0</v>
      </c>
      <c r="AD593" s="22">
        <f t="shared" si="28"/>
        <v>0</v>
      </c>
    </row>
    <row r="594" spans="1:30" ht="12.75" x14ac:dyDescent="0.2">
      <c r="A594" s="42">
        <v>9124</v>
      </c>
      <c r="B594" s="18" t="s">
        <v>608</v>
      </c>
      <c r="C594" s="28" t="s">
        <v>661</v>
      </c>
      <c r="D594" s="22" t="s">
        <v>668</v>
      </c>
      <c r="E594" s="17">
        <v>0</v>
      </c>
      <c r="F594" s="39">
        <v>0</v>
      </c>
      <c r="G594" s="17">
        <v>26142.97</v>
      </c>
      <c r="H594" s="18">
        <v>0</v>
      </c>
      <c r="I594" s="18">
        <v>0</v>
      </c>
      <c r="J594" s="28">
        <v>0</v>
      </c>
      <c r="K594" s="28">
        <v>0</v>
      </c>
      <c r="L594" s="20">
        <f t="shared" si="29"/>
        <v>26142.97</v>
      </c>
      <c r="M594" s="43"/>
      <c r="N594" s="17">
        <v>0</v>
      </c>
      <c r="O594" s="43"/>
      <c r="P594" s="39">
        <v>0</v>
      </c>
      <c r="Q594" s="18">
        <v>0</v>
      </c>
      <c r="R594" s="18">
        <v>4142.97</v>
      </c>
      <c r="S594" s="28">
        <v>0</v>
      </c>
      <c r="T594" s="28">
        <v>0</v>
      </c>
      <c r="U594" s="20">
        <f>SUM(P594:T594)</f>
        <v>4142.97</v>
      </c>
      <c r="V594" s="21"/>
      <c r="W594" s="26">
        <f>L594-U594</f>
        <v>22000</v>
      </c>
      <c r="Y594" s="19">
        <v>0</v>
      </c>
      <c r="Z594" s="18">
        <v>0</v>
      </c>
      <c r="AA594" s="18">
        <f>E594/30*40</f>
        <v>0</v>
      </c>
      <c r="AB594" s="18">
        <f t="shared" si="27"/>
        <v>0</v>
      </c>
      <c r="AC594" s="18">
        <f>H594/30*40</f>
        <v>0</v>
      </c>
      <c r="AD594" s="22">
        <f t="shared" si="28"/>
        <v>0</v>
      </c>
    </row>
    <row r="595" spans="1:30" ht="12.75" x14ac:dyDescent="0.2">
      <c r="A595" s="42">
        <v>9125</v>
      </c>
      <c r="B595" s="18" t="s">
        <v>609</v>
      </c>
      <c r="C595" s="28" t="s">
        <v>661</v>
      </c>
      <c r="D595" s="22" t="s">
        <v>668</v>
      </c>
      <c r="E595" s="17">
        <v>0</v>
      </c>
      <c r="F595" s="39">
        <v>0</v>
      </c>
      <c r="G595" s="17">
        <v>30041.69</v>
      </c>
      <c r="H595" s="18">
        <v>0</v>
      </c>
      <c r="I595" s="18">
        <v>0</v>
      </c>
      <c r="J595" s="28">
        <v>0</v>
      </c>
      <c r="K595" s="28">
        <v>0</v>
      </c>
      <c r="L595" s="20">
        <f t="shared" si="29"/>
        <v>30041.69</v>
      </c>
      <c r="M595" s="43"/>
      <c r="N595" s="17">
        <v>0</v>
      </c>
      <c r="O595" s="43"/>
      <c r="P595" s="39">
        <v>0</v>
      </c>
      <c r="Q595" s="18">
        <v>0</v>
      </c>
      <c r="R595" s="18">
        <v>5041.6899999999996</v>
      </c>
      <c r="S595" s="28">
        <v>0</v>
      </c>
      <c r="T595" s="28">
        <v>0</v>
      </c>
      <c r="U595" s="20">
        <f>SUM(P595:T595)</f>
        <v>5041.6899999999996</v>
      </c>
      <c r="V595" s="21"/>
      <c r="W595" s="26">
        <f>L595-U595</f>
        <v>25000</v>
      </c>
      <c r="Y595" s="19">
        <v>0</v>
      </c>
      <c r="Z595" s="18">
        <v>0</v>
      </c>
      <c r="AA595" s="18">
        <f>E595/30*40</f>
        <v>0</v>
      </c>
      <c r="AB595" s="18">
        <f t="shared" si="27"/>
        <v>0</v>
      </c>
      <c r="AC595" s="18">
        <f>H595/30*40</f>
        <v>0</v>
      </c>
      <c r="AD595" s="22">
        <f t="shared" si="28"/>
        <v>0</v>
      </c>
    </row>
    <row r="596" spans="1:30" ht="12.75" x14ac:dyDescent="0.2">
      <c r="A596" s="42">
        <v>9166</v>
      </c>
      <c r="B596" s="18" t="s">
        <v>610</v>
      </c>
      <c r="C596" s="28" t="s">
        <v>661</v>
      </c>
      <c r="D596" s="22" t="s">
        <v>668</v>
      </c>
      <c r="E596" s="17">
        <v>0</v>
      </c>
      <c r="F596" s="39">
        <v>0</v>
      </c>
      <c r="G596" s="17">
        <v>15000</v>
      </c>
      <c r="H596" s="18">
        <v>0</v>
      </c>
      <c r="I596" s="18">
        <v>0</v>
      </c>
      <c r="J596" s="28">
        <v>0</v>
      </c>
      <c r="K596" s="28">
        <v>0</v>
      </c>
      <c r="L596" s="20">
        <f t="shared" si="29"/>
        <v>15000</v>
      </c>
      <c r="M596" s="43"/>
      <c r="N596" s="17">
        <v>0</v>
      </c>
      <c r="O596" s="43"/>
      <c r="P596" s="39">
        <v>0</v>
      </c>
      <c r="Q596" s="18">
        <v>0</v>
      </c>
      <c r="R596" s="18">
        <v>1762.84</v>
      </c>
      <c r="S596" s="28">
        <v>0</v>
      </c>
      <c r="T596" s="28">
        <v>0</v>
      </c>
      <c r="U596" s="20">
        <f>SUM(P596:T596)</f>
        <v>1762.84</v>
      </c>
      <c r="V596" s="21"/>
      <c r="W596" s="26">
        <f>L596-U596</f>
        <v>13237.16</v>
      </c>
      <c r="Y596" s="19">
        <v>0</v>
      </c>
      <c r="Z596" s="18">
        <v>0</v>
      </c>
      <c r="AA596" s="18">
        <f>E596/30*40</f>
        <v>0</v>
      </c>
      <c r="AB596" s="18">
        <f t="shared" si="27"/>
        <v>0</v>
      </c>
      <c r="AC596" s="18">
        <f>H596/30*40</f>
        <v>0</v>
      </c>
      <c r="AD596" s="22">
        <f t="shared" si="28"/>
        <v>0</v>
      </c>
    </row>
    <row r="597" spans="1:30" ht="12.75" x14ac:dyDescent="0.2">
      <c r="A597" s="42">
        <v>9134</v>
      </c>
      <c r="B597" s="18" t="s">
        <v>611</v>
      </c>
      <c r="C597" s="28" t="s">
        <v>661</v>
      </c>
      <c r="D597" s="22" t="s">
        <v>668</v>
      </c>
      <c r="E597" s="17">
        <v>0</v>
      </c>
      <c r="F597" s="39">
        <v>0</v>
      </c>
      <c r="G597" s="17">
        <v>15000</v>
      </c>
      <c r="H597" s="18">
        <v>0</v>
      </c>
      <c r="I597" s="18">
        <v>0</v>
      </c>
      <c r="J597" s="28">
        <v>0</v>
      </c>
      <c r="K597" s="28">
        <v>0</v>
      </c>
      <c r="L597" s="20">
        <f t="shared" si="29"/>
        <v>15000</v>
      </c>
      <c r="M597" s="43"/>
      <c r="N597" s="17">
        <v>0</v>
      </c>
      <c r="O597" s="43"/>
      <c r="P597" s="39">
        <v>0</v>
      </c>
      <c r="Q597" s="18">
        <v>0</v>
      </c>
      <c r="R597" s="18">
        <v>1762.84</v>
      </c>
      <c r="S597" s="28">
        <v>0</v>
      </c>
      <c r="T597" s="28">
        <v>0</v>
      </c>
      <c r="U597" s="20">
        <f>SUM(P597:T597)</f>
        <v>1762.84</v>
      </c>
      <c r="V597" s="21"/>
      <c r="W597" s="26">
        <f>L597-U597</f>
        <v>13237.16</v>
      </c>
      <c r="Y597" s="19">
        <v>0</v>
      </c>
      <c r="Z597" s="18">
        <v>0</v>
      </c>
      <c r="AA597" s="18">
        <f>E597/30*40</f>
        <v>0</v>
      </c>
      <c r="AB597" s="18">
        <f t="shared" si="27"/>
        <v>0</v>
      </c>
      <c r="AC597" s="18">
        <f>H597/30*40</f>
        <v>0</v>
      </c>
      <c r="AD597" s="22">
        <f t="shared" si="28"/>
        <v>0</v>
      </c>
    </row>
    <row r="598" spans="1:30" ht="12.75" x14ac:dyDescent="0.2">
      <c r="A598" s="42">
        <v>9137</v>
      </c>
      <c r="B598" s="18" t="s">
        <v>612</v>
      </c>
      <c r="C598" s="28" t="s">
        <v>661</v>
      </c>
      <c r="D598" s="22" t="s">
        <v>668</v>
      </c>
      <c r="E598" s="17">
        <v>0</v>
      </c>
      <c r="F598" s="39">
        <v>0</v>
      </c>
      <c r="G598" s="17">
        <v>50313.51</v>
      </c>
      <c r="H598" s="18">
        <v>0</v>
      </c>
      <c r="I598" s="18">
        <v>0</v>
      </c>
      <c r="J598" s="28">
        <v>0</v>
      </c>
      <c r="K598" s="28">
        <v>0</v>
      </c>
      <c r="L598" s="20">
        <f t="shared" si="29"/>
        <v>50313.51</v>
      </c>
      <c r="M598" s="43"/>
      <c r="N598" s="17">
        <v>0</v>
      </c>
      <c r="O598" s="43"/>
      <c r="P598" s="39">
        <v>0</v>
      </c>
      <c r="Q598" s="18">
        <v>0</v>
      </c>
      <c r="R598" s="18">
        <v>10313.51</v>
      </c>
      <c r="S598" s="28">
        <v>0</v>
      </c>
      <c r="T598" s="28">
        <v>0</v>
      </c>
      <c r="U598" s="20">
        <f>SUM(P598:T598)</f>
        <v>10313.51</v>
      </c>
      <c r="V598" s="21"/>
      <c r="W598" s="26">
        <f>L598-U598</f>
        <v>40000</v>
      </c>
      <c r="Y598" s="19">
        <v>0</v>
      </c>
      <c r="Z598" s="18">
        <v>0</v>
      </c>
      <c r="AA598" s="18">
        <f>E598/30*40</f>
        <v>0</v>
      </c>
      <c r="AB598" s="18">
        <f t="shared" si="27"/>
        <v>0</v>
      </c>
      <c r="AC598" s="18">
        <f>H598/30*40</f>
        <v>0</v>
      </c>
      <c r="AD598" s="22">
        <f t="shared" si="28"/>
        <v>0</v>
      </c>
    </row>
    <row r="599" spans="1:30" ht="12.75" x14ac:dyDescent="0.2">
      <c r="A599" s="42">
        <v>9138</v>
      </c>
      <c r="B599" s="18" t="s">
        <v>613</v>
      </c>
      <c r="C599" s="28" t="s">
        <v>661</v>
      </c>
      <c r="D599" s="22" t="s">
        <v>668</v>
      </c>
      <c r="E599" s="17">
        <v>0</v>
      </c>
      <c r="F599" s="39">
        <v>0</v>
      </c>
      <c r="G599" s="17">
        <v>50313.51</v>
      </c>
      <c r="H599" s="18">
        <v>0</v>
      </c>
      <c r="I599" s="18">
        <v>0</v>
      </c>
      <c r="J599" s="28">
        <v>0</v>
      </c>
      <c r="K599" s="28">
        <v>0</v>
      </c>
      <c r="L599" s="20">
        <f t="shared" si="29"/>
        <v>50313.51</v>
      </c>
      <c r="M599" s="43"/>
      <c r="N599" s="17">
        <v>0</v>
      </c>
      <c r="O599" s="43"/>
      <c r="P599" s="39">
        <v>0</v>
      </c>
      <c r="Q599" s="18">
        <v>0</v>
      </c>
      <c r="R599" s="18">
        <v>10313.51</v>
      </c>
      <c r="S599" s="28">
        <v>0</v>
      </c>
      <c r="T599" s="28">
        <v>0</v>
      </c>
      <c r="U599" s="20">
        <f>SUM(P599:T599)</f>
        <v>10313.51</v>
      </c>
      <c r="V599" s="21"/>
      <c r="W599" s="26">
        <f>L599-U599</f>
        <v>40000</v>
      </c>
      <c r="Y599" s="19">
        <v>0</v>
      </c>
      <c r="Z599" s="18">
        <v>0</v>
      </c>
      <c r="AA599" s="18">
        <f>E599/30*40</f>
        <v>0</v>
      </c>
      <c r="AB599" s="18">
        <f t="shared" si="27"/>
        <v>0</v>
      </c>
      <c r="AC599" s="18">
        <f>H599/30*40</f>
        <v>0</v>
      </c>
      <c r="AD599" s="22">
        <f t="shared" si="28"/>
        <v>0</v>
      </c>
    </row>
    <row r="600" spans="1:30" ht="12.75" x14ac:dyDescent="0.2">
      <c r="A600" s="42">
        <v>9139</v>
      </c>
      <c r="B600" s="18" t="s">
        <v>614</v>
      </c>
      <c r="C600" s="28" t="s">
        <v>661</v>
      </c>
      <c r="D600" s="22" t="s">
        <v>668</v>
      </c>
      <c r="E600" s="17">
        <v>0</v>
      </c>
      <c r="F600" s="39">
        <v>0</v>
      </c>
      <c r="G600" s="17">
        <v>36579.35</v>
      </c>
      <c r="H600" s="18">
        <v>0</v>
      </c>
      <c r="I600" s="18">
        <v>0</v>
      </c>
      <c r="J600" s="28">
        <v>0</v>
      </c>
      <c r="K600" s="28">
        <v>0</v>
      </c>
      <c r="L600" s="20">
        <f t="shared" si="29"/>
        <v>36579.35</v>
      </c>
      <c r="M600" s="43"/>
      <c r="N600" s="17">
        <v>0</v>
      </c>
      <c r="O600" s="43"/>
      <c r="P600" s="39">
        <v>0</v>
      </c>
      <c r="Q600" s="18">
        <v>0</v>
      </c>
      <c r="R600" s="18">
        <v>6579.35</v>
      </c>
      <c r="S600" s="28">
        <v>0</v>
      </c>
      <c r="T600" s="28">
        <v>0</v>
      </c>
      <c r="U600" s="20">
        <f>SUM(P600:T600)</f>
        <v>6579.35</v>
      </c>
      <c r="V600" s="21"/>
      <c r="W600" s="26">
        <f>L600-U600</f>
        <v>30000</v>
      </c>
      <c r="Y600" s="19">
        <v>0</v>
      </c>
      <c r="Z600" s="18">
        <v>0</v>
      </c>
      <c r="AA600" s="18">
        <f>E600/30*40</f>
        <v>0</v>
      </c>
      <c r="AB600" s="18">
        <f t="shared" si="27"/>
        <v>0</v>
      </c>
      <c r="AC600" s="18">
        <f>H600/30*40</f>
        <v>0</v>
      </c>
      <c r="AD600" s="22">
        <f t="shared" si="28"/>
        <v>0</v>
      </c>
    </row>
    <row r="601" spans="1:30" ht="12.75" x14ac:dyDescent="0.2">
      <c r="A601" s="42">
        <v>9140</v>
      </c>
      <c r="B601" s="18" t="s">
        <v>615</v>
      </c>
      <c r="C601" s="28" t="s">
        <v>661</v>
      </c>
      <c r="D601" s="22" t="s">
        <v>668</v>
      </c>
      <c r="E601" s="17">
        <v>0</v>
      </c>
      <c r="F601" s="39">
        <v>0</v>
      </c>
      <c r="G601" s="17">
        <v>50313.51</v>
      </c>
      <c r="H601" s="18">
        <v>0</v>
      </c>
      <c r="I601" s="18">
        <v>0</v>
      </c>
      <c r="J601" s="28">
        <v>0</v>
      </c>
      <c r="K601" s="28">
        <v>0</v>
      </c>
      <c r="L601" s="20">
        <f t="shared" si="29"/>
        <v>50313.51</v>
      </c>
      <c r="M601" s="43"/>
      <c r="N601" s="17">
        <v>0</v>
      </c>
      <c r="O601" s="43"/>
      <c r="P601" s="39">
        <v>0</v>
      </c>
      <c r="Q601" s="18">
        <v>0</v>
      </c>
      <c r="R601" s="18">
        <v>10313.51</v>
      </c>
      <c r="S601" s="28">
        <v>0</v>
      </c>
      <c r="T601" s="28">
        <v>0</v>
      </c>
      <c r="U601" s="20">
        <f>SUM(P601:T601)</f>
        <v>10313.51</v>
      </c>
      <c r="V601" s="21"/>
      <c r="W601" s="26">
        <f>L601-U601</f>
        <v>40000</v>
      </c>
      <c r="Y601" s="19">
        <v>0</v>
      </c>
      <c r="Z601" s="18">
        <v>0</v>
      </c>
      <c r="AA601" s="18">
        <f>E601/30*40</f>
        <v>0</v>
      </c>
      <c r="AB601" s="18">
        <f t="shared" si="27"/>
        <v>0</v>
      </c>
      <c r="AC601" s="18">
        <f>H601/30*40</f>
        <v>0</v>
      </c>
      <c r="AD601" s="22">
        <f t="shared" si="28"/>
        <v>0</v>
      </c>
    </row>
    <row r="602" spans="1:30" ht="12.75" x14ac:dyDescent="0.2">
      <c r="A602" s="42">
        <v>9141</v>
      </c>
      <c r="B602" s="18" t="s">
        <v>616</v>
      </c>
      <c r="C602" s="28" t="s">
        <v>661</v>
      </c>
      <c r="D602" s="22" t="s">
        <v>668</v>
      </c>
      <c r="E602" s="17">
        <v>0</v>
      </c>
      <c r="F602" s="39">
        <v>0</v>
      </c>
      <c r="G602" s="17">
        <v>36579.35</v>
      </c>
      <c r="H602" s="18">
        <v>0</v>
      </c>
      <c r="I602" s="18">
        <v>0</v>
      </c>
      <c r="J602" s="28">
        <v>0</v>
      </c>
      <c r="K602" s="28">
        <v>0</v>
      </c>
      <c r="L602" s="20">
        <f t="shared" si="29"/>
        <v>36579.35</v>
      </c>
      <c r="M602" s="43"/>
      <c r="N602" s="17">
        <v>0</v>
      </c>
      <c r="O602" s="43"/>
      <c r="P602" s="39">
        <v>0</v>
      </c>
      <c r="Q602" s="18">
        <v>0</v>
      </c>
      <c r="R602" s="18">
        <v>6579.35</v>
      </c>
      <c r="S602" s="28">
        <v>0</v>
      </c>
      <c r="T602" s="28">
        <v>0</v>
      </c>
      <c r="U602" s="20">
        <f>SUM(P602:T602)</f>
        <v>6579.35</v>
      </c>
      <c r="V602" s="21"/>
      <c r="W602" s="26">
        <f>L602-U602</f>
        <v>30000</v>
      </c>
      <c r="Y602" s="19">
        <v>0</v>
      </c>
      <c r="Z602" s="18">
        <v>0</v>
      </c>
      <c r="AA602" s="18">
        <f>E602/30*40</f>
        <v>0</v>
      </c>
      <c r="AB602" s="18">
        <f t="shared" si="27"/>
        <v>0</v>
      </c>
      <c r="AC602" s="18">
        <f>H602/30*40</f>
        <v>0</v>
      </c>
      <c r="AD602" s="22">
        <f t="shared" si="28"/>
        <v>0</v>
      </c>
    </row>
    <row r="603" spans="1:30" ht="12.75" x14ac:dyDescent="0.2">
      <c r="A603" s="42">
        <v>9142</v>
      </c>
      <c r="B603" s="18" t="s">
        <v>617</v>
      </c>
      <c r="C603" s="28" t="s">
        <v>661</v>
      </c>
      <c r="D603" s="22" t="s">
        <v>668</v>
      </c>
      <c r="E603" s="17">
        <v>0</v>
      </c>
      <c r="F603" s="39">
        <v>0</v>
      </c>
      <c r="G603" s="17">
        <v>23599.739999999998</v>
      </c>
      <c r="H603" s="18">
        <v>0</v>
      </c>
      <c r="I603" s="18">
        <v>0</v>
      </c>
      <c r="J603" s="28">
        <v>0</v>
      </c>
      <c r="K603" s="28">
        <v>0</v>
      </c>
      <c r="L603" s="20">
        <f t="shared" si="29"/>
        <v>23599.739999999998</v>
      </c>
      <c r="M603" s="43"/>
      <c r="N603" s="17">
        <v>0</v>
      </c>
      <c r="O603" s="43"/>
      <c r="P603" s="39">
        <v>0</v>
      </c>
      <c r="Q603" s="18">
        <v>0</v>
      </c>
      <c r="R603" s="18">
        <v>3599.74</v>
      </c>
      <c r="S603" s="28">
        <v>0</v>
      </c>
      <c r="T603" s="28">
        <v>0</v>
      </c>
      <c r="U603" s="20">
        <f>SUM(P603:T603)</f>
        <v>3599.74</v>
      </c>
      <c r="V603" s="21"/>
      <c r="W603" s="26">
        <f>L603-U603</f>
        <v>20000</v>
      </c>
      <c r="Y603" s="19">
        <v>0</v>
      </c>
      <c r="Z603" s="18">
        <v>0</v>
      </c>
      <c r="AA603" s="18">
        <f>E603/30*40</f>
        <v>0</v>
      </c>
      <c r="AB603" s="18">
        <f t="shared" si="27"/>
        <v>0</v>
      </c>
      <c r="AC603" s="18">
        <f>H603/30*40</f>
        <v>0</v>
      </c>
      <c r="AD603" s="22">
        <f t="shared" si="28"/>
        <v>0</v>
      </c>
    </row>
    <row r="604" spans="1:30" ht="12.75" x14ac:dyDescent="0.2">
      <c r="A604" s="42">
        <v>9143</v>
      </c>
      <c r="B604" s="18" t="s">
        <v>618</v>
      </c>
      <c r="C604" s="28" t="s">
        <v>661</v>
      </c>
      <c r="D604" s="22" t="s">
        <v>668</v>
      </c>
      <c r="E604" s="17">
        <v>0</v>
      </c>
      <c r="F604" s="39">
        <v>0</v>
      </c>
      <c r="G604" s="17">
        <v>23599.739999999998</v>
      </c>
      <c r="H604" s="18">
        <v>0</v>
      </c>
      <c r="I604" s="18">
        <v>0</v>
      </c>
      <c r="J604" s="28">
        <v>0</v>
      </c>
      <c r="K604" s="28">
        <v>0</v>
      </c>
      <c r="L604" s="20">
        <f t="shared" si="29"/>
        <v>23599.739999999998</v>
      </c>
      <c r="M604" s="43"/>
      <c r="N604" s="17">
        <v>0</v>
      </c>
      <c r="O604" s="43"/>
      <c r="P604" s="39">
        <v>0</v>
      </c>
      <c r="Q604" s="18">
        <v>0</v>
      </c>
      <c r="R604" s="18">
        <v>3599.74</v>
      </c>
      <c r="S604" s="28">
        <v>0</v>
      </c>
      <c r="T604" s="28">
        <v>0</v>
      </c>
      <c r="U604" s="20">
        <f>SUM(P604:T604)</f>
        <v>3599.74</v>
      </c>
      <c r="V604" s="21"/>
      <c r="W604" s="26">
        <f>L604-U604</f>
        <v>20000</v>
      </c>
      <c r="Y604" s="19">
        <v>0</v>
      </c>
      <c r="Z604" s="18">
        <v>0</v>
      </c>
      <c r="AA604" s="18">
        <f>E604/30*40</f>
        <v>0</v>
      </c>
      <c r="AB604" s="18">
        <f t="shared" si="27"/>
        <v>0</v>
      </c>
      <c r="AC604" s="18">
        <f>H604/30*40</f>
        <v>0</v>
      </c>
      <c r="AD604" s="22">
        <f t="shared" si="28"/>
        <v>0</v>
      </c>
    </row>
    <row r="605" spans="1:30" ht="12.75" x14ac:dyDescent="0.2">
      <c r="A605" s="42">
        <v>9052</v>
      </c>
      <c r="B605" s="18" t="s">
        <v>619</v>
      </c>
      <c r="C605" s="28" t="s">
        <v>661</v>
      </c>
      <c r="D605" s="22" t="s">
        <v>668</v>
      </c>
      <c r="E605" s="17">
        <v>0</v>
      </c>
      <c r="F605" s="39">
        <v>0</v>
      </c>
      <c r="G605" s="17">
        <v>12000</v>
      </c>
      <c r="H605" s="18">
        <v>0</v>
      </c>
      <c r="I605" s="18">
        <v>0</v>
      </c>
      <c r="J605" s="28">
        <v>0</v>
      </c>
      <c r="K605" s="28">
        <v>0</v>
      </c>
      <c r="L605" s="20">
        <f t="shared" si="29"/>
        <v>12000</v>
      </c>
      <c r="M605" s="43"/>
      <c r="N605" s="17">
        <v>0</v>
      </c>
      <c r="O605" s="43"/>
      <c r="P605" s="39">
        <v>0</v>
      </c>
      <c r="Q605" s="18">
        <v>0</v>
      </c>
      <c r="R605" s="18">
        <v>1169.56</v>
      </c>
      <c r="S605" s="28">
        <v>0</v>
      </c>
      <c r="T605" s="28">
        <v>0</v>
      </c>
      <c r="U605" s="20">
        <f>SUM(P605:T605)</f>
        <v>1169.56</v>
      </c>
      <c r="V605" s="21"/>
      <c r="W605" s="26">
        <f>L605-U605</f>
        <v>10830.44</v>
      </c>
      <c r="Y605" s="19">
        <v>0</v>
      </c>
      <c r="Z605" s="18">
        <v>0</v>
      </c>
      <c r="AA605" s="18">
        <f>E605/30*40</f>
        <v>0</v>
      </c>
      <c r="AB605" s="18">
        <f t="shared" si="27"/>
        <v>0</v>
      </c>
      <c r="AC605" s="18">
        <f>H605/30*40</f>
        <v>0</v>
      </c>
      <c r="AD605" s="22">
        <f t="shared" si="28"/>
        <v>0</v>
      </c>
    </row>
    <row r="606" spans="1:30" ht="12.75" x14ac:dyDescent="0.2">
      <c r="A606" s="42">
        <v>9080</v>
      </c>
      <c r="B606" s="18" t="s">
        <v>620</v>
      </c>
      <c r="C606" s="28" t="s">
        <v>661</v>
      </c>
      <c r="D606" s="22" t="s">
        <v>668</v>
      </c>
      <c r="E606" s="17">
        <v>0</v>
      </c>
      <c r="F606" s="39">
        <v>0</v>
      </c>
      <c r="G606" s="17">
        <v>19784.89</v>
      </c>
      <c r="H606" s="18">
        <v>0</v>
      </c>
      <c r="I606" s="18">
        <v>0</v>
      </c>
      <c r="J606" s="28">
        <v>0</v>
      </c>
      <c r="K606" s="28">
        <v>0</v>
      </c>
      <c r="L606" s="20">
        <f t="shared" si="29"/>
        <v>19784.89</v>
      </c>
      <c r="M606" s="43"/>
      <c r="N606" s="17">
        <v>0</v>
      </c>
      <c r="O606" s="43"/>
      <c r="P606" s="39">
        <v>0</v>
      </c>
      <c r="Q606" s="18">
        <v>0</v>
      </c>
      <c r="R606" s="18">
        <v>2784.89</v>
      </c>
      <c r="S606" s="28">
        <v>0</v>
      </c>
      <c r="T606" s="28">
        <v>0</v>
      </c>
      <c r="U606" s="20">
        <f>SUM(P606:T606)</f>
        <v>2784.89</v>
      </c>
      <c r="V606" s="21"/>
      <c r="W606" s="26">
        <f>L606-U606</f>
        <v>17000</v>
      </c>
      <c r="Y606" s="19">
        <v>0</v>
      </c>
      <c r="Z606" s="18">
        <v>0</v>
      </c>
      <c r="AA606" s="18">
        <f>E606/30*40</f>
        <v>0</v>
      </c>
      <c r="AB606" s="18">
        <f t="shared" si="27"/>
        <v>0</v>
      </c>
      <c r="AC606" s="18">
        <f>H606/30*40</f>
        <v>0</v>
      </c>
      <c r="AD606" s="22">
        <f t="shared" si="28"/>
        <v>0</v>
      </c>
    </row>
    <row r="607" spans="1:30" ht="12.75" x14ac:dyDescent="0.2">
      <c r="A607" s="42">
        <v>9167</v>
      </c>
      <c r="B607" s="18" t="s">
        <v>621</v>
      </c>
      <c r="C607" s="28" t="s">
        <v>661</v>
      </c>
      <c r="D607" s="22" t="s">
        <v>668</v>
      </c>
      <c r="E607" s="17">
        <v>0</v>
      </c>
      <c r="F607" s="39">
        <v>0</v>
      </c>
      <c r="G607" s="17">
        <v>25000</v>
      </c>
      <c r="H607" s="18">
        <v>0</v>
      </c>
      <c r="I607" s="18">
        <v>0</v>
      </c>
      <c r="J607" s="28">
        <v>0</v>
      </c>
      <c r="K607" s="28">
        <v>0</v>
      </c>
      <c r="L607" s="20">
        <f t="shared" si="29"/>
        <v>25000</v>
      </c>
      <c r="M607" s="43"/>
      <c r="N607" s="17">
        <v>0</v>
      </c>
      <c r="O607" s="43"/>
      <c r="P607" s="39">
        <v>0</v>
      </c>
      <c r="Q607" s="18">
        <v>0</v>
      </c>
      <c r="R607" s="18">
        <v>3898.84</v>
      </c>
      <c r="S607" s="28">
        <v>0</v>
      </c>
      <c r="T607" s="28">
        <v>0</v>
      </c>
      <c r="U607" s="20">
        <f>SUM(P607:T607)</f>
        <v>3898.84</v>
      </c>
      <c r="V607" s="21"/>
      <c r="W607" s="26">
        <f>L607-U607</f>
        <v>21101.16</v>
      </c>
      <c r="Y607" s="19">
        <v>0</v>
      </c>
      <c r="Z607" s="18">
        <v>0</v>
      </c>
      <c r="AA607" s="18">
        <f>E607/30*40</f>
        <v>0</v>
      </c>
      <c r="AB607" s="18">
        <f t="shared" si="27"/>
        <v>0</v>
      </c>
      <c r="AC607" s="18">
        <f>H607/30*40</f>
        <v>0</v>
      </c>
      <c r="AD607" s="22">
        <f t="shared" si="28"/>
        <v>0</v>
      </c>
    </row>
    <row r="608" spans="1:30" ht="12.75" x14ac:dyDescent="0.2">
      <c r="A608" s="42">
        <v>9094</v>
      </c>
      <c r="B608" s="18" t="s">
        <v>622</v>
      </c>
      <c r="C608" s="28" t="s">
        <v>661</v>
      </c>
      <c r="D608" s="22" t="s">
        <v>668</v>
      </c>
      <c r="E608" s="17">
        <v>0</v>
      </c>
      <c r="F608" s="39">
        <v>0</v>
      </c>
      <c r="G608" s="17">
        <v>14000</v>
      </c>
      <c r="H608" s="18">
        <v>0</v>
      </c>
      <c r="I608" s="18">
        <v>0</v>
      </c>
      <c r="J608" s="28">
        <v>0</v>
      </c>
      <c r="K608" s="28">
        <v>0</v>
      </c>
      <c r="L608" s="20">
        <f t="shared" si="29"/>
        <v>14000</v>
      </c>
      <c r="M608" s="43"/>
      <c r="N608" s="17">
        <v>0</v>
      </c>
      <c r="O608" s="43"/>
      <c r="P608" s="39">
        <v>0</v>
      </c>
      <c r="Q608" s="18">
        <v>0</v>
      </c>
      <c r="R608" s="18">
        <v>1549.24</v>
      </c>
      <c r="S608" s="28">
        <v>0</v>
      </c>
      <c r="T608" s="28">
        <v>0</v>
      </c>
      <c r="U608" s="20">
        <f>SUM(P608:T608)</f>
        <v>1549.24</v>
      </c>
      <c r="V608" s="21"/>
      <c r="W608" s="26">
        <f>L608-U608</f>
        <v>12450.76</v>
      </c>
      <c r="Y608" s="19">
        <v>0</v>
      </c>
      <c r="Z608" s="18">
        <v>0</v>
      </c>
      <c r="AA608" s="18">
        <f>E608/30*40</f>
        <v>0</v>
      </c>
      <c r="AB608" s="18">
        <f t="shared" si="27"/>
        <v>0</v>
      </c>
      <c r="AC608" s="18">
        <f>H608/30*40</f>
        <v>0</v>
      </c>
      <c r="AD608" s="22">
        <f t="shared" si="28"/>
        <v>0</v>
      </c>
    </row>
    <row r="609" spans="1:30" ht="12.75" x14ac:dyDescent="0.2">
      <c r="A609" s="42">
        <v>9168</v>
      </c>
      <c r="B609" s="18" t="s">
        <v>623</v>
      </c>
      <c r="C609" s="28" t="s">
        <v>661</v>
      </c>
      <c r="D609" s="22" t="s">
        <v>668</v>
      </c>
      <c r="E609" s="17">
        <v>0</v>
      </c>
      <c r="F609" s="39">
        <v>0</v>
      </c>
      <c r="G609" s="17">
        <v>17241.650000000001</v>
      </c>
      <c r="H609" s="18">
        <v>0</v>
      </c>
      <c r="I609" s="18">
        <v>0</v>
      </c>
      <c r="J609" s="28">
        <v>0</v>
      </c>
      <c r="K609" s="28">
        <v>0</v>
      </c>
      <c r="L609" s="20">
        <f t="shared" si="29"/>
        <v>17241.650000000001</v>
      </c>
      <c r="M609" s="43"/>
      <c r="N609" s="17">
        <v>0</v>
      </c>
      <c r="O609" s="43"/>
      <c r="P609" s="39">
        <v>0</v>
      </c>
      <c r="Q609" s="18">
        <v>0</v>
      </c>
      <c r="R609" s="18">
        <v>2241.65</v>
      </c>
      <c r="S609" s="28">
        <v>0</v>
      </c>
      <c r="T609" s="28">
        <v>0</v>
      </c>
      <c r="U609" s="20">
        <f>SUM(P609:T609)</f>
        <v>2241.65</v>
      </c>
      <c r="V609" s="21"/>
      <c r="W609" s="26">
        <f>L609-U609</f>
        <v>15000.000000000002</v>
      </c>
      <c r="Y609" s="19">
        <v>0</v>
      </c>
      <c r="Z609" s="18">
        <v>0</v>
      </c>
      <c r="AA609" s="18">
        <f>E609/30*40</f>
        <v>0</v>
      </c>
      <c r="AB609" s="18">
        <f t="shared" si="27"/>
        <v>0</v>
      </c>
      <c r="AC609" s="18">
        <f>H609/30*40</f>
        <v>0</v>
      </c>
      <c r="AD609" s="22">
        <f t="shared" si="28"/>
        <v>0</v>
      </c>
    </row>
    <row r="610" spans="1:30" ht="12.75" x14ac:dyDescent="0.2">
      <c r="A610" s="42">
        <v>9103</v>
      </c>
      <c r="B610" s="18" t="s">
        <v>624</v>
      </c>
      <c r="C610" s="28" t="s">
        <v>661</v>
      </c>
      <c r="D610" s="22" t="s">
        <v>668</v>
      </c>
      <c r="E610" s="17">
        <v>0</v>
      </c>
      <c r="F610" s="39">
        <v>0</v>
      </c>
      <c r="G610" s="17">
        <v>15000</v>
      </c>
      <c r="H610" s="18">
        <v>0</v>
      </c>
      <c r="I610" s="18">
        <v>0</v>
      </c>
      <c r="J610" s="28">
        <v>0</v>
      </c>
      <c r="K610" s="28">
        <v>0</v>
      </c>
      <c r="L610" s="20">
        <f t="shared" si="29"/>
        <v>15000</v>
      </c>
      <c r="M610" s="43"/>
      <c r="N610" s="17">
        <v>0</v>
      </c>
      <c r="O610" s="43"/>
      <c r="P610" s="39">
        <v>0</v>
      </c>
      <c r="Q610" s="18">
        <v>0</v>
      </c>
      <c r="R610" s="18">
        <v>1762.84</v>
      </c>
      <c r="S610" s="28">
        <v>0</v>
      </c>
      <c r="T610" s="28">
        <v>0</v>
      </c>
      <c r="U610" s="20">
        <f>SUM(P610:T610)</f>
        <v>1762.84</v>
      </c>
      <c r="V610" s="21"/>
      <c r="W610" s="26">
        <f>L610-U610</f>
        <v>13237.16</v>
      </c>
      <c r="Y610" s="19">
        <v>0</v>
      </c>
      <c r="Z610" s="18">
        <v>0</v>
      </c>
      <c r="AA610" s="18">
        <f>E610/30*40</f>
        <v>0</v>
      </c>
      <c r="AB610" s="18">
        <f t="shared" si="27"/>
        <v>0</v>
      </c>
      <c r="AC610" s="18">
        <f>H610/30*40</f>
        <v>0</v>
      </c>
      <c r="AD610" s="22">
        <f t="shared" si="28"/>
        <v>0</v>
      </c>
    </row>
    <row r="611" spans="1:30" ht="12.75" x14ac:dyDescent="0.2">
      <c r="A611" s="42">
        <v>9119</v>
      </c>
      <c r="B611" s="18" t="s">
        <v>625</v>
      </c>
      <c r="C611" s="28" t="s">
        <v>661</v>
      </c>
      <c r="D611" s="22" t="s">
        <v>668</v>
      </c>
      <c r="E611" s="17">
        <v>0</v>
      </c>
      <c r="F611" s="39">
        <v>0</v>
      </c>
      <c r="G611" s="17">
        <v>36579.35</v>
      </c>
      <c r="H611" s="18">
        <v>0</v>
      </c>
      <c r="I611" s="18">
        <v>0</v>
      </c>
      <c r="J611" s="28">
        <v>0</v>
      </c>
      <c r="K611" s="28">
        <v>0</v>
      </c>
      <c r="L611" s="20">
        <f t="shared" si="29"/>
        <v>36579.35</v>
      </c>
      <c r="M611" s="43"/>
      <c r="N611" s="17">
        <v>0</v>
      </c>
      <c r="O611" s="43"/>
      <c r="P611" s="39">
        <v>0</v>
      </c>
      <c r="Q611" s="18">
        <v>0</v>
      </c>
      <c r="R611" s="18">
        <v>6579.35</v>
      </c>
      <c r="S611" s="28">
        <v>0</v>
      </c>
      <c r="T611" s="28">
        <v>0</v>
      </c>
      <c r="U611" s="20">
        <f>SUM(P611:T611)</f>
        <v>6579.35</v>
      </c>
      <c r="V611" s="21"/>
      <c r="W611" s="26">
        <f>L611-U611</f>
        <v>30000</v>
      </c>
      <c r="Y611" s="19">
        <v>0</v>
      </c>
      <c r="Z611" s="18">
        <v>0</v>
      </c>
      <c r="AA611" s="18">
        <f>E611/30*40</f>
        <v>0</v>
      </c>
      <c r="AB611" s="18">
        <f t="shared" si="27"/>
        <v>0</v>
      </c>
      <c r="AC611" s="18">
        <f>H611/30*40</f>
        <v>0</v>
      </c>
      <c r="AD611" s="22">
        <f t="shared" si="28"/>
        <v>0</v>
      </c>
    </row>
    <row r="612" spans="1:30" ht="12.75" x14ac:dyDescent="0.2">
      <c r="A612" s="42">
        <v>9120</v>
      </c>
      <c r="B612" s="18" t="s">
        <v>626</v>
      </c>
      <c r="C612" s="28" t="s">
        <v>661</v>
      </c>
      <c r="D612" s="22" t="s">
        <v>668</v>
      </c>
      <c r="E612" s="17">
        <v>0</v>
      </c>
      <c r="F612" s="39">
        <v>0</v>
      </c>
      <c r="G612" s="17">
        <v>50313.51</v>
      </c>
      <c r="H612" s="18">
        <v>0</v>
      </c>
      <c r="I612" s="18">
        <v>0</v>
      </c>
      <c r="J612" s="28">
        <v>0</v>
      </c>
      <c r="K612" s="28">
        <v>0</v>
      </c>
      <c r="L612" s="20">
        <f t="shared" si="29"/>
        <v>50313.51</v>
      </c>
      <c r="M612" s="43"/>
      <c r="N612" s="17">
        <v>0</v>
      </c>
      <c r="O612" s="43"/>
      <c r="P612" s="39">
        <v>0</v>
      </c>
      <c r="Q612" s="18">
        <v>0</v>
      </c>
      <c r="R612" s="18">
        <v>10313.51</v>
      </c>
      <c r="S612" s="28">
        <v>0</v>
      </c>
      <c r="T612" s="28">
        <v>0</v>
      </c>
      <c r="U612" s="20">
        <f>SUM(P612:T612)</f>
        <v>10313.51</v>
      </c>
      <c r="V612" s="21"/>
      <c r="W612" s="26">
        <f>L612-U612</f>
        <v>40000</v>
      </c>
      <c r="Y612" s="19">
        <v>0</v>
      </c>
      <c r="Z612" s="18">
        <v>0</v>
      </c>
      <c r="AA612" s="18">
        <f>E612/30*40</f>
        <v>0</v>
      </c>
      <c r="AB612" s="18">
        <f t="shared" si="27"/>
        <v>0</v>
      </c>
      <c r="AC612" s="18">
        <f>H612/30*40</f>
        <v>0</v>
      </c>
      <c r="AD612" s="22">
        <f t="shared" si="28"/>
        <v>0</v>
      </c>
    </row>
    <row r="613" spans="1:30" ht="12.75" x14ac:dyDescent="0.2">
      <c r="A613" s="42">
        <v>9169</v>
      </c>
      <c r="B613" s="18" t="s">
        <v>627</v>
      </c>
      <c r="C613" s="28" t="s">
        <v>661</v>
      </c>
      <c r="D613" s="22" t="s">
        <v>668</v>
      </c>
      <c r="E613" s="17">
        <v>0</v>
      </c>
      <c r="F613" s="39">
        <v>0</v>
      </c>
      <c r="G613" s="17">
        <v>17241.650000000001</v>
      </c>
      <c r="H613" s="18">
        <v>0</v>
      </c>
      <c r="I613" s="18">
        <v>0</v>
      </c>
      <c r="J613" s="28">
        <v>0</v>
      </c>
      <c r="K613" s="28">
        <v>0</v>
      </c>
      <c r="L613" s="20">
        <f t="shared" si="29"/>
        <v>17241.650000000001</v>
      </c>
      <c r="M613" s="43"/>
      <c r="N613" s="17">
        <v>0</v>
      </c>
      <c r="O613" s="43"/>
      <c r="P613" s="39">
        <v>0</v>
      </c>
      <c r="Q613" s="18">
        <v>0</v>
      </c>
      <c r="R613" s="18">
        <v>2241.65</v>
      </c>
      <c r="S613" s="28">
        <v>0</v>
      </c>
      <c r="T613" s="28">
        <v>0</v>
      </c>
      <c r="U613" s="20">
        <f>SUM(P613:T613)</f>
        <v>2241.65</v>
      </c>
      <c r="V613" s="21"/>
      <c r="W613" s="26">
        <f>L613-U613</f>
        <v>15000.000000000002</v>
      </c>
      <c r="Y613" s="19">
        <v>0</v>
      </c>
      <c r="Z613" s="18">
        <v>0</v>
      </c>
      <c r="AA613" s="18">
        <f>E613/30*40</f>
        <v>0</v>
      </c>
      <c r="AB613" s="18">
        <f t="shared" si="27"/>
        <v>0</v>
      </c>
      <c r="AC613" s="18">
        <f>H613/30*40</f>
        <v>0</v>
      </c>
      <c r="AD613" s="22">
        <f t="shared" si="28"/>
        <v>0</v>
      </c>
    </row>
    <row r="614" spans="1:30" ht="12.75" x14ac:dyDescent="0.2">
      <c r="A614" s="42">
        <v>9122</v>
      </c>
      <c r="B614" s="18" t="s">
        <v>628</v>
      </c>
      <c r="C614" s="28" t="s">
        <v>661</v>
      </c>
      <c r="D614" s="22" t="s">
        <v>668</v>
      </c>
      <c r="E614" s="17">
        <v>0</v>
      </c>
      <c r="F614" s="39">
        <v>0</v>
      </c>
      <c r="G614" s="17">
        <v>20000</v>
      </c>
      <c r="H614" s="18">
        <v>0</v>
      </c>
      <c r="I614" s="18">
        <v>0</v>
      </c>
      <c r="J614" s="28">
        <v>0</v>
      </c>
      <c r="K614" s="28">
        <v>0</v>
      </c>
      <c r="L614" s="20">
        <f t="shared" si="29"/>
        <v>20000</v>
      </c>
      <c r="M614" s="43"/>
      <c r="N614" s="17">
        <v>0</v>
      </c>
      <c r="O614" s="43"/>
      <c r="P614" s="39">
        <v>0</v>
      </c>
      <c r="Q614" s="18">
        <v>0</v>
      </c>
      <c r="R614" s="18">
        <v>2830.84</v>
      </c>
      <c r="S614" s="28">
        <v>0</v>
      </c>
      <c r="T614" s="28">
        <v>0</v>
      </c>
      <c r="U614" s="20">
        <f>SUM(P614:T614)</f>
        <v>2830.84</v>
      </c>
      <c r="V614" s="21"/>
      <c r="W614" s="26">
        <f>L614-U614</f>
        <v>17169.16</v>
      </c>
      <c r="Y614" s="19">
        <v>0</v>
      </c>
      <c r="Z614" s="18">
        <v>0</v>
      </c>
      <c r="AA614" s="18">
        <f>E614/30*40</f>
        <v>0</v>
      </c>
      <c r="AB614" s="18">
        <f t="shared" ref="AB614:AB616" si="30">AA614/2</f>
        <v>0</v>
      </c>
      <c r="AC614" s="18">
        <f>H614/30*40</f>
        <v>0</v>
      </c>
      <c r="AD614" s="22">
        <f t="shared" ref="AD614:AD616" si="31">AC614/2</f>
        <v>0</v>
      </c>
    </row>
    <row r="615" spans="1:30" ht="12.75" x14ac:dyDescent="0.2">
      <c r="A615" s="42">
        <v>9132</v>
      </c>
      <c r="B615" s="18" t="s">
        <v>629</v>
      </c>
      <c r="C615" s="28" t="s">
        <v>661</v>
      </c>
      <c r="D615" s="22" t="s">
        <v>668</v>
      </c>
      <c r="E615" s="17">
        <v>0</v>
      </c>
      <c r="F615" s="39">
        <v>0</v>
      </c>
      <c r="G615" s="17">
        <v>50000</v>
      </c>
      <c r="H615" s="18">
        <v>0</v>
      </c>
      <c r="I615" s="18">
        <v>0</v>
      </c>
      <c r="J615" s="28">
        <v>0</v>
      </c>
      <c r="K615" s="28">
        <v>0</v>
      </c>
      <c r="L615" s="20">
        <f t="shared" si="29"/>
        <v>50000</v>
      </c>
      <c r="M615" s="43"/>
      <c r="N615" s="17">
        <v>0</v>
      </c>
      <c r="O615" s="43"/>
      <c r="P615" s="39">
        <v>0</v>
      </c>
      <c r="Q615" s="18">
        <v>0</v>
      </c>
      <c r="R615" s="18">
        <v>10219.450000000001</v>
      </c>
      <c r="S615" s="28">
        <v>0</v>
      </c>
      <c r="T615" s="28">
        <v>0</v>
      </c>
      <c r="U615" s="20">
        <f>SUM(P615:T615)</f>
        <v>10219.450000000001</v>
      </c>
      <c r="V615" s="21"/>
      <c r="W615" s="26">
        <f>L615-U615</f>
        <v>39780.550000000003</v>
      </c>
      <c r="Y615" s="19">
        <v>0</v>
      </c>
      <c r="Z615" s="18">
        <v>0</v>
      </c>
      <c r="AA615" s="18">
        <f>E615/30*40</f>
        <v>0</v>
      </c>
      <c r="AB615" s="18">
        <f t="shared" si="30"/>
        <v>0</v>
      </c>
      <c r="AC615" s="18">
        <f>H615/30*40</f>
        <v>0</v>
      </c>
      <c r="AD615" s="22">
        <f t="shared" si="31"/>
        <v>0</v>
      </c>
    </row>
    <row r="616" spans="1:30" thickBot="1" x14ac:dyDescent="0.25">
      <c r="A616" s="44">
        <v>9133</v>
      </c>
      <c r="B616" s="45" t="s">
        <v>630</v>
      </c>
      <c r="C616" s="47" t="s">
        <v>661</v>
      </c>
      <c r="D616" s="46" t="s">
        <v>668</v>
      </c>
      <c r="E616" s="47">
        <v>0</v>
      </c>
      <c r="F616" s="47">
        <v>0</v>
      </c>
      <c r="G616" s="47">
        <v>10000</v>
      </c>
      <c r="H616" s="45">
        <v>0</v>
      </c>
      <c r="I616" s="45">
        <v>0</v>
      </c>
      <c r="J616" s="48">
        <v>0</v>
      </c>
      <c r="K616" s="48">
        <v>0</v>
      </c>
      <c r="L616" s="49">
        <f t="shared" si="29"/>
        <v>10000</v>
      </c>
      <c r="M616" s="43"/>
      <c r="N616" s="47">
        <v>0</v>
      </c>
      <c r="O616" s="43"/>
      <c r="P616" s="45">
        <v>0</v>
      </c>
      <c r="Q616" s="45">
        <v>0</v>
      </c>
      <c r="R616" s="45">
        <v>833.75</v>
      </c>
      <c r="S616" s="48">
        <v>0</v>
      </c>
      <c r="T616" s="48">
        <v>0</v>
      </c>
      <c r="U616" s="49">
        <f>SUM(P616:T616)</f>
        <v>833.75</v>
      </c>
      <c r="V616" s="21"/>
      <c r="W616" s="52">
        <f>L616-U616</f>
        <v>9166.25</v>
      </c>
      <c r="Y616" s="50">
        <v>0</v>
      </c>
      <c r="Z616" s="45">
        <v>0</v>
      </c>
      <c r="AA616" s="45">
        <f>E616/30*40</f>
        <v>0</v>
      </c>
      <c r="AB616" s="45">
        <f t="shared" si="30"/>
        <v>0</v>
      </c>
      <c r="AC616" s="45">
        <f>H616/30*40</f>
        <v>0</v>
      </c>
      <c r="AD616" s="46">
        <f t="shared" si="31"/>
        <v>0</v>
      </c>
    </row>
    <row r="617" spans="1:30" thickTop="1" x14ac:dyDescent="0.2">
      <c r="A617" s="152"/>
      <c r="B617" s="153"/>
      <c r="C617" s="153"/>
      <c r="D617" s="153"/>
      <c r="E617" s="153"/>
      <c r="F617" s="153"/>
      <c r="G617" s="153"/>
      <c r="H617" s="153"/>
      <c r="I617" s="153"/>
      <c r="J617" s="153"/>
      <c r="K617" s="153"/>
      <c r="L617" s="21"/>
      <c r="M617" s="21"/>
      <c r="N617" s="153"/>
      <c r="O617" s="21"/>
      <c r="P617" s="153"/>
      <c r="Q617" s="153"/>
      <c r="R617" s="153"/>
      <c r="S617" s="153"/>
      <c r="T617" s="153"/>
      <c r="U617" s="21"/>
      <c r="V617" s="21"/>
      <c r="W617" s="53"/>
      <c r="Y617" s="153"/>
      <c r="Z617" s="153"/>
      <c r="AA617" s="153"/>
      <c r="AB617" s="153"/>
      <c r="AC617" s="153"/>
      <c r="AD617" s="153"/>
    </row>
    <row r="618" spans="1:30" x14ac:dyDescent="0.25">
      <c r="B618" s="23" t="s">
        <v>835</v>
      </c>
      <c r="W618" s="6"/>
    </row>
    <row r="619" spans="1:30" x14ac:dyDescent="0.25">
      <c r="B619" s="23" t="s">
        <v>4</v>
      </c>
      <c r="C619" s="24" t="s">
        <v>6</v>
      </c>
      <c r="D619" s="1"/>
      <c r="J619" s="3"/>
      <c r="K619" s="3"/>
      <c r="M619" s="1"/>
      <c r="N619" s="3"/>
      <c r="O619" s="1"/>
      <c r="T619" s="3"/>
      <c r="V619" s="1"/>
      <c r="W619" s="6"/>
      <c r="X619" s="1"/>
      <c r="AD619" s="6"/>
    </row>
    <row r="620" spans="1:30" x14ac:dyDescent="0.25">
      <c r="B620" s="23" t="s">
        <v>3</v>
      </c>
      <c r="C620" s="25" t="s">
        <v>67</v>
      </c>
      <c r="D620" s="1"/>
      <c r="J620" s="3"/>
      <c r="K620" s="3"/>
      <c r="M620" s="1"/>
      <c r="N620" s="3"/>
      <c r="O620" s="1"/>
      <c r="T620" s="3"/>
      <c r="V620" s="1"/>
      <c r="W620" s="6"/>
      <c r="X620" s="1"/>
      <c r="AD620" s="6"/>
    </row>
    <row r="621" spans="1:30" x14ac:dyDescent="0.25">
      <c r="B621" s="23" t="s">
        <v>5</v>
      </c>
      <c r="C621" s="25" t="s">
        <v>665</v>
      </c>
      <c r="D621" s="1"/>
      <c r="J621" s="3"/>
      <c r="K621" s="3"/>
      <c r="M621" s="1"/>
      <c r="N621" s="3"/>
      <c r="O621" s="1"/>
      <c r="T621" s="3"/>
      <c r="V621" s="1"/>
      <c r="W621" s="6"/>
      <c r="X621" s="1"/>
      <c r="AD621" s="6"/>
    </row>
    <row r="622" spans="1:30" x14ac:dyDescent="0.25">
      <c r="B622" s="23" t="s">
        <v>759</v>
      </c>
      <c r="C622" s="25" t="s">
        <v>760</v>
      </c>
      <c r="D622" s="1"/>
      <c r="J622" s="3"/>
      <c r="K622" s="3"/>
      <c r="M622" s="1"/>
      <c r="N622" s="3"/>
      <c r="O622" s="1"/>
      <c r="T622" s="3"/>
      <c r="V622" s="1"/>
      <c r="X622" s="1"/>
      <c r="AD622" s="6"/>
    </row>
    <row r="623" spans="1:30" x14ac:dyDescent="0.25">
      <c r="B623" s="23"/>
      <c r="C623" s="23"/>
      <c r="D623" s="25"/>
      <c r="W623" s="147"/>
    </row>
    <row r="624" spans="1:30" x14ac:dyDescent="0.25">
      <c r="B624" s="23"/>
      <c r="C624" s="23"/>
      <c r="E624" s="25"/>
      <c r="F624" s="25"/>
    </row>
    <row r="625" spans="2:30" ht="15.75" customHeight="1" x14ac:dyDescent="0.25">
      <c r="B625" s="182" t="s">
        <v>762</v>
      </c>
      <c r="C625" s="183"/>
      <c r="D625" s="183"/>
      <c r="E625" s="184"/>
      <c r="F625" s="101"/>
      <c r="G625" s="101"/>
    </row>
    <row r="626" spans="2:30" x14ac:dyDescent="0.25">
      <c r="B626" s="155" t="s">
        <v>671</v>
      </c>
      <c r="C626" s="156"/>
      <c r="D626" s="155" t="s">
        <v>672</v>
      </c>
      <c r="E626" s="155" t="s">
        <v>754</v>
      </c>
      <c r="G626" s="3"/>
      <c r="H626" s="3"/>
      <c r="L626" s="1"/>
      <c r="M626" s="1"/>
      <c r="O626" s="1"/>
      <c r="Q626" s="3"/>
      <c r="R626" s="3"/>
      <c r="T626" s="6"/>
      <c r="U626" s="1"/>
      <c r="V626" s="1"/>
      <c r="X626" s="1"/>
      <c r="AA626" s="6"/>
      <c r="AB626" s="6"/>
      <c r="AC626" s="6"/>
      <c r="AD626" s="6"/>
    </row>
    <row r="627" spans="2:30" x14ac:dyDescent="0.25">
      <c r="B627" s="55" t="s">
        <v>673</v>
      </c>
      <c r="C627" s="56" t="s">
        <v>674</v>
      </c>
      <c r="D627" s="57" t="s">
        <v>675</v>
      </c>
      <c r="E627" s="56" t="s">
        <v>676</v>
      </c>
      <c r="G627" s="3"/>
      <c r="H627" s="3"/>
      <c r="L627" s="1"/>
      <c r="M627" s="1"/>
      <c r="O627" s="1"/>
      <c r="Q627" s="3"/>
      <c r="R627" s="3"/>
      <c r="T627" s="6"/>
      <c r="U627" s="1"/>
      <c r="V627" s="1"/>
      <c r="X627" s="1"/>
      <c r="AA627" s="6"/>
      <c r="AB627" s="6"/>
      <c r="AC627" s="6"/>
      <c r="AD627" s="6"/>
    </row>
    <row r="628" spans="2:30" x14ac:dyDescent="0.25">
      <c r="B628" s="59" t="s">
        <v>677</v>
      </c>
      <c r="C628" s="60"/>
      <c r="D628" s="61" t="s">
        <v>678</v>
      </c>
      <c r="E628" s="61" t="s">
        <v>679</v>
      </c>
      <c r="G628" s="3"/>
      <c r="H628" s="3"/>
      <c r="L628" s="1"/>
      <c r="M628" s="1"/>
      <c r="O628" s="1"/>
      <c r="Q628" s="3"/>
      <c r="R628" s="3"/>
      <c r="T628" s="6"/>
      <c r="U628" s="1"/>
      <c r="V628" s="1"/>
      <c r="X628" s="1"/>
      <c r="AA628" s="6"/>
      <c r="AB628" s="6"/>
      <c r="AC628" s="6"/>
      <c r="AD628" s="6"/>
    </row>
    <row r="629" spans="2:30" x14ac:dyDescent="0.25">
      <c r="B629" s="62" t="s">
        <v>680</v>
      </c>
      <c r="C629" s="63"/>
      <c r="D629" s="92">
        <v>15000</v>
      </c>
      <c r="E629" s="64" t="s">
        <v>681</v>
      </c>
      <c r="G629" s="3"/>
      <c r="H629" s="3"/>
      <c r="L629" s="1"/>
      <c r="M629" s="1"/>
      <c r="O629" s="1"/>
      <c r="Q629" s="3"/>
      <c r="R629" s="3"/>
      <c r="T629" s="6"/>
      <c r="U629" s="1"/>
      <c r="V629" s="1"/>
      <c r="X629" s="1"/>
      <c r="AA629" s="6"/>
      <c r="AB629" s="6"/>
      <c r="AC629" s="6"/>
      <c r="AD629" s="6"/>
    </row>
    <row r="630" spans="2:30" x14ac:dyDescent="0.25">
      <c r="B630" s="170" t="s">
        <v>682</v>
      </c>
      <c r="C630" s="63"/>
      <c r="D630" s="93" t="s">
        <v>683</v>
      </c>
      <c r="E630" s="65"/>
      <c r="G630" s="3"/>
      <c r="H630" s="3"/>
      <c r="L630" s="1"/>
      <c r="M630" s="1"/>
      <c r="O630" s="1"/>
      <c r="Q630" s="3"/>
      <c r="R630" s="3"/>
      <c r="T630" s="6"/>
      <c r="U630" s="1"/>
      <c r="V630" s="1"/>
      <c r="X630" s="1"/>
      <c r="AA630" s="6"/>
      <c r="AB630" s="6"/>
      <c r="AC630" s="6"/>
      <c r="AD630" s="6"/>
    </row>
    <row r="631" spans="2:30" x14ac:dyDescent="0.25">
      <c r="B631" s="171"/>
      <c r="C631" s="66" t="s">
        <v>684</v>
      </c>
      <c r="D631" s="94">
        <v>1300</v>
      </c>
      <c r="E631" s="67" t="s">
        <v>685</v>
      </c>
      <c r="G631" s="3"/>
      <c r="H631" s="3"/>
      <c r="L631" s="1"/>
      <c r="M631" s="1"/>
      <c r="O631" s="1"/>
      <c r="Q631" s="3"/>
      <c r="R631" s="3"/>
      <c r="T631" s="6"/>
      <c r="U631" s="1"/>
      <c r="V631" s="1"/>
      <c r="X631" s="1"/>
      <c r="AA631" s="6"/>
      <c r="AB631" s="6"/>
      <c r="AC631" s="6"/>
      <c r="AD631" s="6"/>
    </row>
    <row r="632" spans="2:30" x14ac:dyDescent="0.25">
      <c r="B632" s="68"/>
      <c r="C632" s="66" t="s">
        <v>686</v>
      </c>
      <c r="D632" s="94">
        <v>3900</v>
      </c>
      <c r="E632" s="67" t="s">
        <v>685</v>
      </c>
      <c r="G632" s="3"/>
      <c r="H632" s="3"/>
      <c r="L632" s="1"/>
      <c r="M632" s="1"/>
      <c r="O632" s="1"/>
      <c r="Q632" s="3"/>
      <c r="R632" s="3"/>
      <c r="T632" s="6"/>
      <c r="U632" s="1"/>
      <c r="V632" s="1"/>
      <c r="X632" s="1"/>
      <c r="AA632" s="6"/>
      <c r="AB632" s="6"/>
      <c r="AC632" s="6"/>
      <c r="AD632" s="6"/>
    </row>
    <row r="633" spans="2:30" x14ac:dyDescent="0.25">
      <c r="B633" s="68"/>
      <c r="C633" s="66" t="s">
        <v>687</v>
      </c>
      <c r="D633" s="94">
        <v>4550</v>
      </c>
      <c r="E633" s="67" t="s">
        <v>685</v>
      </c>
      <c r="G633" s="3"/>
      <c r="H633" s="3"/>
      <c r="L633" s="1"/>
      <c r="M633" s="1"/>
      <c r="O633" s="1"/>
      <c r="Q633" s="3"/>
      <c r="R633" s="3"/>
      <c r="T633" s="6"/>
      <c r="U633" s="1"/>
      <c r="V633" s="1"/>
      <c r="X633" s="1"/>
      <c r="AA633" s="6"/>
      <c r="AB633" s="6"/>
      <c r="AC633" s="6"/>
      <c r="AD633" s="6"/>
    </row>
    <row r="634" spans="2:30" x14ac:dyDescent="0.25">
      <c r="B634" s="68"/>
      <c r="C634" s="66" t="s">
        <v>688</v>
      </c>
      <c r="D634" s="94">
        <v>6500</v>
      </c>
      <c r="E634" s="67" t="s">
        <v>685</v>
      </c>
      <c r="G634" s="3"/>
      <c r="H634" s="3"/>
      <c r="L634" s="1"/>
      <c r="M634" s="1"/>
      <c r="O634" s="1"/>
      <c r="Q634" s="3"/>
      <c r="R634" s="3"/>
      <c r="T634" s="6"/>
      <c r="U634" s="1"/>
      <c r="V634" s="1"/>
      <c r="X634" s="1"/>
      <c r="AA634" s="6"/>
      <c r="AB634" s="6"/>
      <c r="AC634" s="6"/>
      <c r="AD634" s="6"/>
    </row>
    <row r="635" spans="2:30" x14ac:dyDescent="0.25">
      <c r="B635" s="68"/>
      <c r="C635" s="66" t="s">
        <v>689</v>
      </c>
      <c r="D635" s="94">
        <v>7800</v>
      </c>
      <c r="E635" s="67" t="s">
        <v>685</v>
      </c>
      <c r="G635" s="3"/>
      <c r="H635" s="3"/>
      <c r="L635" s="1"/>
      <c r="M635" s="1"/>
      <c r="O635" s="1"/>
      <c r="Q635" s="3"/>
      <c r="R635" s="3"/>
      <c r="T635" s="6"/>
      <c r="U635" s="1"/>
      <c r="V635" s="1"/>
      <c r="X635" s="1"/>
      <c r="AA635" s="6"/>
      <c r="AB635" s="6"/>
      <c r="AC635" s="6"/>
      <c r="AD635" s="6"/>
    </row>
    <row r="636" spans="2:30" x14ac:dyDescent="0.25">
      <c r="B636" s="68"/>
      <c r="C636" s="66" t="s">
        <v>690</v>
      </c>
      <c r="D636" s="94">
        <v>10000</v>
      </c>
      <c r="E636" s="67" t="s">
        <v>685</v>
      </c>
      <c r="G636" s="3"/>
      <c r="H636" s="3"/>
      <c r="L636" s="1"/>
      <c r="M636" s="1"/>
      <c r="O636" s="1"/>
      <c r="Q636" s="3"/>
      <c r="R636" s="3"/>
      <c r="T636" s="6"/>
      <c r="U636" s="1"/>
      <c r="V636" s="1"/>
      <c r="X636" s="1"/>
      <c r="AA636" s="6"/>
      <c r="AB636" s="6"/>
      <c r="AC636" s="6"/>
      <c r="AD636" s="6"/>
    </row>
    <row r="637" spans="2:30" x14ac:dyDescent="0.25">
      <c r="B637" s="69"/>
      <c r="C637" s="70" t="s">
        <v>691</v>
      </c>
      <c r="D637" s="95">
        <v>12000</v>
      </c>
      <c r="E637" s="58" t="s">
        <v>692</v>
      </c>
      <c r="G637" s="3"/>
      <c r="H637" s="3"/>
      <c r="L637" s="1"/>
      <c r="M637" s="1"/>
      <c r="O637" s="1"/>
      <c r="Q637" s="3"/>
      <c r="R637" s="3"/>
      <c r="T637" s="6"/>
      <c r="U637" s="1"/>
      <c r="V637" s="1"/>
      <c r="X637" s="1"/>
      <c r="AA637" s="6"/>
      <c r="AB637" s="6"/>
      <c r="AC637" s="6"/>
      <c r="AD637" s="6"/>
    </row>
    <row r="638" spans="2:30" x14ac:dyDescent="0.25">
      <c r="B638" s="71" t="s">
        <v>693</v>
      </c>
      <c r="C638" s="72"/>
      <c r="D638" s="63"/>
      <c r="E638" s="73"/>
      <c r="G638" s="3"/>
      <c r="H638" s="3"/>
      <c r="L638" s="1"/>
      <c r="M638" s="1"/>
      <c r="O638" s="1"/>
      <c r="Q638" s="3"/>
      <c r="R638" s="3"/>
      <c r="T638" s="6"/>
      <c r="U638" s="1"/>
      <c r="V638" s="1"/>
      <c r="X638" s="1"/>
      <c r="AA638" s="6"/>
      <c r="AB638" s="6"/>
      <c r="AC638" s="6"/>
      <c r="AD638" s="6"/>
    </row>
    <row r="639" spans="2:30" x14ac:dyDescent="0.25">
      <c r="B639" s="74"/>
      <c r="C639" s="75" t="s">
        <v>694</v>
      </c>
      <c r="D639" s="76" t="s">
        <v>695</v>
      </c>
      <c r="E639" s="77" t="s">
        <v>696</v>
      </c>
      <c r="G639" s="3"/>
      <c r="H639" s="3"/>
      <c r="L639" s="1"/>
      <c r="M639" s="1"/>
      <c r="O639" s="1"/>
      <c r="Q639" s="3"/>
      <c r="R639" s="3"/>
      <c r="T639" s="6"/>
      <c r="U639" s="1"/>
      <c r="V639" s="1"/>
      <c r="X639" s="1"/>
      <c r="AA639" s="6"/>
      <c r="AB639" s="6"/>
      <c r="AC639" s="6"/>
      <c r="AD639" s="6"/>
    </row>
    <row r="640" spans="2:30" x14ac:dyDescent="0.25">
      <c r="B640" s="74"/>
      <c r="C640" s="75" t="s">
        <v>697</v>
      </c>
      <c r="D640" s="76" t="s">
        <v>698</v>
      </c>
      <c r="E640" s="77" t="s">
        <v>696</v>
      </c>
      <c r="G640" s="3"/>
      <c r="H640" s="3"/>
      <c r="L640" s="1"/>
      <c r="M640" s="1"/>
      <c r="O640" s="1"/>
      <c r="Q640" s="3"/>
      <c r="R640" s="3"/>
      <c r="T640" s="6"/>
      <c r="U640" s="1"/>
      <c r="V640" s="1"/>
      <c r="X640" s="1"/>
      <c r="AA640" s="6"/>
      <c r="AB640" s="6"/>
      <c r="AC640" s="6"/>
      <c r="AD640" s="6"/>
    </row>
    <row r="641" spans="2:30" x14ac:dyDescent="0.25">
      <c r="B641" s="74"/>
      <c r="C641" s="75" t="s">
        <v>699</v>
      </c>
      <c r="D641" s="76" t="s">
        <v>700</v>
      </c>
      <c r="E641" s="77" t="s">
        <v>696</v>
      </c>
      <c r="G641" s="3"/>
      <c r="H641" s="3"/>
      <c r="L641" s="1"/>
      <c r="M641" s="1"/>
      <c r="O641" s="1"/>
      <c r="Q641" s="3"/>
      <c r="R641" s="3"/>
      <c r="T641" s="6"/>
      <c r="U641" s="1"/>
      <c r="V641" s="1"/>
      <c r="X641" s="1"/>
      <c r="AA641" s="6"/>
      <c r="AB641" s="6"/>
      <c r="AC641" s="6"/>
      <c r="AD641" s="6"/>
    </row>
    <row r="642" spans="2:30" x14ac:dyDescent="0.25">
      <c r="B642" s="74"/>
      <c r="C642" s="75" t="s">
        <v>701</v>
      </c>
      <c r="D642" s="76" t="s">
        <v>702</v>
      </c>
      <c r="E642" s="77" t="s">
        <v>696</v>
      </c>
      <c r="G642" s="3"/>
      <c r="H642" s="3"/>
      <c r="L642" s="1"/>
      <c r="M642" s="1"/>
      <c r="O642" s="1"/>
      <c r="Q642" s="3"/>
      <c r="R642" s="3"/>
      <c r="T642" s="6"/>
      <c r="U642" s="1"/>
      <c r="V642" s="1"/>
      <c r="X642" s="1"/>
      <c r="AA642" s="6"/>
      <c r="AB642" s="6"/>
      <c r="AC642" s="6"/>
      <c r="AD642" s="6"/>
    </row>
    <row r="643" spans="2:30" x14ac:dyDescent="0.25">
      <c r="B643" s="74"/>
      <c r="C643" s="75" t="s">
        <v>703</v>
      </c>
      <c r="D643" s="76" t="s">
        <v>704</v>
      </c>
      <c r="E643" s="77" t="s">
        <v>696</v>
      </c>
      <c r="G643" s="3"/>
      <c r="H643" s="3"/>
      <c r="L643" s="1"/>
      <c r="M643" s="1"/>
      <c r="O643" s="1"/>
      <c r="Q643" s="3"/>
      <c r="R643" s="3"/>
      <c r="T643" s="6"/>
      <c r="U643" s="1"/>
      <c r="V643" s="1"/>
      <c r="X643" s="1"/>
      <c r="AA643" s="6"/>
      <c r="AB643" s="6"/>
      <c r="AC643" s="6"/>
      <c r="AD643" s="6"/>
    </row>
    <row r="644" spans="2:30" x14ac:dyDescent="0.25">
      <c r="B644" s="74"/>
      <c r="C644" s="75" t="s">
        <v>705</v>
      </c>
      <c r="D644" s="76" t="s">
        <v>706</v>
      </c>
      <c r="E644" s="77" t="s">
        <v>696</v>
      </c>
      <c r="G644" s="3"/>
      <c r="H644" s="3"/>
      <c r="L644" s="1"/>
      <c r="M644" s="1"/>
      <c r="O644" s="1"/>
      <c r="Q644" s="3"/>
      <c r="R644" s="3"/>
      <c r="T644" s="6"/>
      <c r="U644" s="1"/>
      <c r="V644" s="1"/>
      <c r="X644" s="1"/>
      <c r="AA644" s="6"/>
      <c r="AB644" s="6"/>
      <c r="AC644" s="6"/>
      <c r="AD644" s="6"/>
    </row>
    <row r="645" spans="2:30" x14ac:dyDescent="0.25">
      <c r="B645" s="78"/>
      <c r="C645" s="79"/>
      <c r="D645" s="56"/>
      <c r="E645" s="80"/>
      <c r="G645" s="3"/>
      <c r="H645" s="3"/>
      <c r="L645" s="1"/>
      <c r="M645" s="1"/>
      <c r="O645" s="1"/>
      <c r="Q645" s="3"/>
      <c r="R645" s="3"/>
      <c r="T645" s="6"/>
      <c r="U645" s="1"/>
      <c r="V645" s="1"/>
      <c r="X645" s="1"/>
      <c r="AA645" s="6"/>
      <c r="AB645" s="6"/>
      <c r="AC645" s="6"/>
      <c r="AD645" s="6"/>
    </row>
    <row r="646" spans="2:30" x14ac:dyDescent="0.25">
      <c r="B646" s="81" t="s">
        <v>707</v>
      </c>
      <c r="C646" s="82"/>
      <c r="D646" s="83" t="s">
        <v>755</v>
      </c>
      <c r="E646" s="84" t="s">
        <v>708</v>
      </c>
      <c r="G646" s="3"/>
      <c r="H646" s="3"/>
      <c r="L646" s="1"/>
      <c r="M646" s="1"/>
      <c r="O646" s="1"/>
      <c r="Q646" s="3"/>
      <c r="R646" s="3"/>
      <c r="T646" s="6"/>
      <c r="U646" s="1"/>
      <c r="V646" s="1"/>
      <c r="X646" s="1"/>
      <c r="AA646" s="6"/>
      <c r="AB646" s="6"/>
      <c r="AC646" s="6"/>
      <c r="AD646" s="6"/>
    </row>
    <row r="647" spans="2:30" x14ac:dyDescent="0.25">
      <c r="B647" s="81" t="s">
        <v>709</v>
      </c>
      <c r="C647" s="82"/>
      <c r="D647" s="96">
        <v>2828</v>
      </c>
      <c r="E647" s="84" t="s">
        <v>710</v>
      </c>
      <c r="G647" s="3"/>
      <c r="H647" s="3"/>
      <c r="L647" s="1"/>
      <c r="M647" s="1"/>
      <c r="O647" s="1"/>
      <c r="Q647" s="3"/>
      <c r="R647" s="3"/>
      <c r="T647" s="6"/>
      <c r="U647" s="1"/>
      <c r="V647" s="1"/>
      <c r="X647" s="1"/>
      <c r="AA647" s="6"/>
      <c r="AB647" s="6"/>
      <c r="AC647" s="6"/>
      <c r="AD647" s="6"/>
    </row>
    <row r="648" spans="2:30" x14ac:dyDescent="0.25">
      <c r="B648" s="81" t="s">
        <v>711</v>
      </c>
      <c r="C648" s="82"/>
      <c r="D648" s="96">
        <v>1365</v>
      </c>
      <c r="E648" s="84" t="s">
        <v>712</v>
      </c>
      <c r="G648" s="3"/>
      <c r="H648" s="3"/>
      <c r="L648" s="1"/>
      <c r="M648" s="1"/>
      <c r="O648" s="1"/>
      <c r="Q648" s="3"/>
      <c r="R648" s="3"/>
      <c r="T648" s="6"/>
      <c r="U648" s="1"/>
      <c r="V648" s="1"/>
      <c r="X648" s="1"/>
      <c r="AA648" s="6"/>
      <c r="AB648" s="6"/>
      <c r="AC648" s="6"/>
      <c r="AD648" s="6"/>
    </row>
    <row r="649" spans="2:30" x14ac:dyDescent="0.25">
      <c r="B649" s="81" t="s">
        <v>713</v>
      </c>
      <c r="C649" s="82"/>
      <c r="D649" s="96">
        <v>1200</v>
      </c>
      <c r="E649" s="84" t="s">
        <v>714</v>
      </c>
      <c r="G649" s="3"/>
      <c r="H649" s="3"/>
      <c r="L649" s="1"/>
      <c r="M649" s="1"/>
      <c r="O649" s="1"/>
      <c r="Q649" s="3"/>
      <c r="R649" s="3"/>
      <c r="T649" s="6"/>
      <c r="U649" s="1"/>
      <c r="V649" s="1"/>
      <c r="X649" s="1"/>
      <c r="AA649" s="6"/>
      <c r="AB649" s="6"/>
      <c r="AC649" s="6"/>
      <c r="AD649" s="6"/>
    </row>
    <row r="650" spans="2:30" x14ac:dyDescent="0.25">
      <c r="B650" s="81" t="s">
        <v>715</v>
      </c>
      <c r="C650" s="82"/>
      <c r="D650" s="96">
        <v>1500</v>
      </c>
      <c r="E650" s="84" t="s">
        <v>716</v>
      </c>
      <c r="G650" s="3"/>
      <c r="H650" s="3"/>
      <c r="L650" s="1"/>
      <c r="M650" s="1"/>
      <c r="O650" s="1"/>
      <c r="Q650" s="3"/>
      <c r="R650" s="3"/>
      <c r="T650" s="6"/>
      <c r="U650" s="1"/>
      <c r="V650" s="1"/>
      <c r="X650" s="1"/>
      <c r="AA650" s="6"/>
      <c r="AB650" s="6"/>
      <c r="AC650" s="6"/>
      <c r="AD650" s="6"/>
    </row>
    <row r="651" spans="2:30" x14ac:dyDescent="0.25">
      <c r="B651" s="81" t="s">
        <v>717</v>
      </c>
      <c r="C651" s="82"/>
      <c r="D651" s="96">
        <v>1000</v>
      </c>
      <c r="E651" s="84" t="s">
        <v>718</v>
      </c>
      <c r="G651" s="3"/>
      <c r="H651" s="3"/>
      <c r="L651" s="1"/>
      <c r="M651" s="1"/>
      <c r="O651" s="1"/>
      <c r="Q651" s="3"/>
      <c r="R651" s="3"/>
      <c r="T651" s="6"/>
      <c r="U651" s="1"/>
      <c r="V651" s="1"/>
      <c r="X651" s="1"/>
      <c r="AA651" s="6"/>
      <c r="AB651" s="6"/>
      <c r="AC651" s="6"/>
      <c r="AD651" s="6"/>
    </row>
    <row r="652" spans="2:30" x14ac:dyDescent="0.25">
      <c r="B652" s="81" t="s">
        <v>719</v>
      </c>
      <c r="C652" s="82"/>
      <c r="D652" s="83" t="s">
        <v>755</v>
      </c>
      <c r="E652" s="84" t="s">
        <v>756</v>
      </c>
      <c r="G652" s="3"/>
      <c r="H652" s="3"/>
      <c r="L652" s="1"/>
      <c r="M652" s="1"/>
      <c r="O652" s="1"/>
      <c r="Q652" s="3"/>
      <c r="R652" s="3"/>
      <c r="T652" s="6"/>
      <c r="U652" s="1"/>
      <c r="V652" s="1"/>
      <c r="X652" s="1"/>
      <c r="AA652" s="6"/>
      <c r="AB652" s="6"/>
      <c r="AC652" s="6"/>
      <c r="AD652" s="6"/>
    </row>
    <row r="653" spans="2:30" x14ac:dyDescent="0.25">
      <c r="B653" s="81" t="s">
        <v>720</v>
      </c>
      <c r="C653" s="82"/>
      <c r="D653" s="96">
        <v>1200</v>
      </c>
      <c r="E653" s="84" t="s">
        <v>721</v>
      </c>
      <c r="G653" s="3"/>
      <c r="H653" s="3"/>
      <c r="L653" s="1"/>
      <c r="M653" s="1"/>
      <c r="O653" s="1"/>
      <c r="Q653" s="3"/>
      <c r="R653" s="3"/>
      <c r="T653" s="6"/>
      <c r="U653" s="1"/>
      <c r="V653" s="1"/>
      <c r="X653" s="1"/>
      <c r="AA653" s="6"/>
      <c r="AB653" s="6"/>
      <c r="AC653" s="6"/>
      <c r="AD653" s="6"/>
    </row>
    <row r="654" spans="2:30" x14ac:dyDescent="0.25">
      <c r="B654" s="81" t="s">
        <v>722</v>
      </c>
      <c r="C654" s="82"/>
      <c r="D654" s="96">
        <v>2500</v>
      </c>
      <c r="E654" s="84" t="s">
        <v>723</v>
      </c>
      <c r="G654" s="3"/>
      <c r="H654" s="3"/>
      <c r="L654" s="1"/>
      <c r="M654" s="1"/>
      <c r="O654" s="1"/>
      <c r="Q654" s="3"/>
      <c r="R654" s="3"/>
      <c r="T654" s="6"/>
      <c r="U654" s="1"/>
      <c r="V654" s="1"/>
      <c r="X654" s="1"/>
      <c r="AA654" s="6"/>
      <c r="AB654" s="6"/>
      <c r="AC654" s="6"/>
      <c r="AD654" s="6"/>
    </row>
    <row r="655" spans="2:30" x14ac:dyDescent="0.25">
      <c r="B655" s="81" t="s">
        <v>724</v>
      </c>
      <c r="C655" s="82"/>
      <c r="D655" s="96">
        <f>1875/2</f>
        <v>937.5</v>
      </c>
      <c r="E655" s="84" t="s">
        <v>725</v>
      </c>
      <c r="G655" s="3"/>
      <c r="H655" s="3"/>
      <c r="L655" s="1"/>
      <c r="M655" s="1"/>
      <c r="O655" s="1"/>
      <c r="Q655" s="3"/>
      <c r="R655" s="3"/>
      <c r="T655" s="6"/>
      <c r="U655" s="1"/>
      <c r="V655" s="1"/>
      <c r="X655" s="1"/>
      <c r="AA655" s="6"/>
      <c r="AB655" s="6"/>
      <c r="AC655" s="6"/>
      <c r="AD655" s="6"/>
    </row>
    <row r="656" spans="2:30" x14ac:dyDescent="0.25">
      <c r="B656" s="81" t="s">
        <v>724</v>
      </c>
      <c r="C656" s="82"/>
      <c r="D656" s="96">
        <f>1875/2</f>
        <v>937.5</v>
      </c>
      <c r="E656" s="84" t="s">
        <v>726</v>
      </c>
      <c r="G656" s="3"/>
      <c r="H656" s="3"/>
      <c r="L656" s="1"/>
      <c r="M656" s="1"/>
      <c r="O656" s="1"/>
      <c r="Q656" s="3"/>
      <c r="R656" s="3"/>
      <c r="T656" s="6"/>
      <c r="U656" s="1"/>
      <c r="V656" s="1"/>
      <c r="X656" s="1"/>
      <c r="AA656" s="6"/>
      <c r="AB656" s="6"/>
      <c r="AC656" s="6"/>
      <c r="AD656" s="6"/>
    </row>
    <row r="657" spans="2:30" x14ac:dyDescent="0.25">
      <c r="B657" s="81" t="s">
        <v>727</v>
      </c>
      <c r="C657" s="82"/>
      <c r="D657" s="96">
        <v>1000</v>
      </c>
      <c r="E657" s="84" t="s">
        <v>728</v>
      </c>
      <c r="G657" s="3"/>
      <c r="H657" s="3"/>
      <c r="L657" s="1"/>
      <c r="M657" s="1"/>
      <c r="O657" s="1"/>
      <c r="Q657" s="3"/>
      <c r="R657" s="3"/>
      <c r="T657" s="6"/>
      <c r="U657" s="1"/>
      <c r="V657" s="1"/>
      <c r="X657" s="1"/>
      <c r="AA657" s="6"/>
      <c r="AB657" s="6"/>
      <c r="AC657" s="6"/>
      <c r="AD657" s="6"/>
    </row>
    <row r="658" spans="2:30" x14ac:dyDescent="0.25">
      <c r="B658" s="81" t="s">
        <v>729</v>
      </c>
      <c r="C658" s="82"/>
      <c r="D658" s="96">
        <v>1250</v>
      </c>
      <c r="E658" s="84" t="s">
        <v>730</v>
      </c>
      <c r="G658" s="3"/>
      <c r="H658" s="3"/>
      <c r="L658" s="1"/>
      <c r="M658" s="1"/>
      <c r="O658" s="1"/>
      <c r="Q658" s="3"/>
      <c r="R658" s="3"/>
      <c r="T658" s="6"/>
      <c r="U658" s="1"/>
      <c r="V658" s="1"/>
      <c r="X658" s="1"/>
      <c r="AA658" s="6"/>
      <c r="AB658" s="6"/>
      <c r="AC658" s="6"/>
      <c r="AD658" s="6"/>
    </row>
    <row r="659" spans="2:30" x14ac:dyDescent="0.25">
      <c r="B659" s="81" t="s">
        <v>731</v>
      </c>
      <c r="C659" s="82"/>
      <c r="D659" s="96">
        <v>600</v>
      </c>
      <c r="E659" s="84" t="s">
        <v>732</v>
      </c>
      <c r="G659" s="3"/>
      <c r="H659" s="3"/>
      <c r="L659" s="1"/>
      <c r="M659" s="1"/>
      <c r="O659" s="1"/>
      <c r="Q659" s="3"/>
      <c r="R659" s="3"/>
      <c r="T659" s="6"/>
      <c r="U659" s="1"/>
      <c r="V659" s="1"/>
      <c r="X659" s="1"/>
      <c r="AA659" s="6"/>
      <c r="AB659" s="6"/>
      <c r="AC659" s="6"/>
      <c r="AD659" s="6"/>
    </row>
    <row r="660" spans="2:30" x14ac:dyDescent="0.25">
      <c r="B660" s="81" t="s">
        <v>733</v>
      </c>
      <c r="C660" s="82"/>
      <c r="D660" s="96">
        <v>1950</v>
      </c>
      <c r="E660" s="84" t="s">
        <v>734</v>
      </c>
      <c r="G660" s="3"/>
      <c r="H660" s="3"/>
      <c r="L660" s="1"/>
      <c r="M660" s="1"/>
      <c r="O660" s="1"/>
      <c r="Q660" s="3"/>
      <c r="R660" s="3"/>
      <c r="T660" s="6"/>
      <c r="U660" s="1"/>
      <c r="V660" s="1"/>
      <c r="X660" s="1"/>
      <c r="AA660" s="6"/>
      <c r="AB660" s="6"/>
      <c r="AC660" s="6"/>
      <c r="AD660" s="6"/>
    </row>
    <row r="661" spans="2:30" x14ac:dyDescent="0.25">
      <c r="B661" s="81" t="s">
        <v>735</v>
      </c>
      <c r="C661" s="82"/>
      <c r="D661" s="96">
        <v>1800</v>
      </c>
      <c r="E661" s="84" t="s">
        <v>736</v>
      </c>
      <c r="G661" s="3"/>
      <c r="H661" s="3"/>
      <c r="L661" s="1"/>
      <c r="M661" s="1"/>
      <c r="O661" s="1"/>
      <c r="Q661" s="3"/>
      <c r="R661" s="3"/>
      <c r="T661" s="6"/>
      <c r="U661" s="1"/>
      <c r="V661" s="1"/>
      <c r="X661" s="1"/>
      <c r="AA661" s="6"/>
      <c r="AB661" s="6"/>
      <c r="AC661" s="6"/>
      <c r="AD661" s="6"/>
    </row>
    <row r="662" spans="2:30" x14ac:dyDescent="0.25">
      <c r="B662" s="81" t="s">
        <v>737</v>
      </c>
      <c r="C662" s="82"/>
      <c r="D662" s="96">
        <v>600</v>
      </c>
      <c r="E662" s="84" t="s">
        <v>738</v>
      </c>
      <c r="G662" s="3"/>
      <c r="H662" s="3"/>
      <c r="L662" s="1"/>
      <c r="M662" s="1"/>
      <c r="O662" s="1"/>
      <c r="Q662" s="3"/>
      <c r="R662" s="3"/>
      <c r="T662" s="6"/>
      <c r="U662" s="1"/>
      <c r="V662" s="1"/>
      <c r="X662" s="1"/>
      <c r="AA662" s="6"/>
      <c r="AB662" s="6"/>
      <c r="AC662" s="6"/>
      <c r="AD662" s="6"/>
    </row>
    <row r="663" spans="2:30" x14ac:dyDescent="0.25">
      <c r="B663" s="81" t="s">
        <v>739</v>
      </c>
      <c r="C663" s="82"/>
      <c r="D663" s="96">
        <v>1500</v>
      </c>
      <c r="E663" s="85" t="s">
        <v>740</v>
      </c>
      <c r="G663" s="3"/>
      <c r="H663" s="3"/>
      <c r="L663" s="1"/>
      <c r="M663" s="1"/>
      <c r="O663" s="1"/>
      <c r="Q663" s="3"/>
      <c r="R663" s="3"/>
      <c r="T663" s="6"/>
      <c r="U663" s="1"/>
      <c r="V663" s="1"/>
      <c r="X663" s="1"/>
      <c r="AA663" s="6"/>
      <c r="AB663" s="6"/>
      <c r="AC663" s="6"/>
      <c r="AD663" s="6"/>
    </row>
    <row r="664" spans="2:30" x14ac:dyDescent="0.25">
      <c r="B664" s="81" t="s">
        <v>741</v>
      </c>
      <c r="C664" s="82"/>
      <c r="D664" s="96">
        <v>600</v>
      </c>
      <c r="E664" s="84" t="s">
        <v>742</v>
      </c>
      <c r="G664" s="3"/>
      <c r="H664" s="3"/>
      <c r="L664" s="1"/>
      <c r="M664" s="1"/>
      <c r="O664" s="1"/>
      <c r="Q664" s="3"/>
      <c r="R664" s="3"/>
      <c r="T664" s="6"/>
      <c r="U664" s="1"/>
      <c r="V664" s="1"/>
      <c r="X664" s="1"/>
      <c r="AA664" s="6"/>
      <c r="AB664" s="6"/>
      <c r="AC664" s="6"/>
      <c r="AD664" s="6"/>
    </row>
    <row r="665" spans="2:30" x14ac:dyDescent="0.25">
      <c r="B665" s="81" t="s">
        <v>743</v>
      </c>
      <c r="C665" s="82"/>
      <c r="D665" s="96">
        <v>1500</v>
      </c>
      <c r="E665" s="84" t="s">
        <v>744</v>
      </c>
      <c r="G665" s="3"/>
      <c r="H665" s="3"/>
      <c r="L665" s="1"/>
      <c r="M665" s="1"/>
      <c r="O665" s="1"/>
      <c r="Q665" s="3"/>
      <c r="R665" s="3"/>
      <c r="T665" s="6"/>
      <c r="U665" s="1"/>
      <c r="V665" s="1"/>
      <c r="X665" s="1"/>
      <c r="AA665" s="6"/>
      <c r="AB665" s="6"/>
      <c r="AC665" s="6"/>
      <c r="AD665" s="6"/>
    </row>
    <row r="666" spans="2:30" x14ac:dyDescent="0.25">
      <c r="B666" s="86" t="s">
        <v>745</v>
      </c>
      <c r="C666" s="60"/>
      <c r="D666" s="97">
        <v>500</v>
      </c>
      <c r="E666" s="61" t="s">
        <v>744</v>
      </c>
      <c r="G666" s="3"/>
      <c r="H666" s="3"/>
      <c r="L666" s="1"/>
      <c r="M666" s="1"/>
      <c r="O666" s="1"/>
      <c r="Q666" s="3"/>
      <c r="R666" s="3"/>
      <c r="T666" s="6"/>
      <c r="U666" s="1"/>
      <c r="V666" s="1"/>
      <c r="X666" s="1"/>
      <c r="AA666" s="6"/>
      <c r="AB666" s="6"/>
      <c r="AC666" s="6"/>
      <c r="AD666" s="6"/>
    </row>
    <row r="667" spans="2:30" x14ac:dyDescent="0.25">
      <c r="B667" s="86" t="s">
        <v>717</v>
      </c>
      <c r="C667" s="60"/>
      <c r="D667" s="97">
        <v>1000</v>
      </c>
      <c r="E667" s="61" t="s">
        <v>746</v>
      </c>
      <c r="G667" s="3"/>
      <c r="H667" s="3"/>
      <c r="L667" s="1"/>
      <c r="M667" s="1"/>
      <c r="O667" s="1"/>
      <c r="Q667" s="3"/>
      <c r="R667" s="3"/>
      <c r="T667" s="6"/>
      <c r="U667" s="1"/>
      <c r="V667" s="1"/>
      <c r="X667" s="1"/>
      <c r="AA667" s="6"/>
      <c r="AB667" s="6"/>
      <c r="AC667" s="6"/>
      <c r="AD667" s="6"/>
    </row>
    <row r="668" spans="2:30" x14ac:dyDescent="0.25">
      <c r="B668" s="86" t="s">
        <v>747</v>
      </c>
      <c r="C668" s="60"/>
      <c r="D668" s="61" t="s">
        <v>832</v>
      </c>
      <c r="E668" s="61" t="s">
        <v>748</v>
      </c>
      <c r="G668" s="3"/>
      <c r="H668" s="3"/>
      <c r="L668" s="1"/>
      <c r="M668" s="1"/>
      <c r="O668" s="1"/>
      <c r="Q668" s="3"/>
      <c r="R668" s="3"/>
      <c r="T668" s="6"/>
      <c r="U668" s="1"/>
      <c r="V668" s="1"/>
      <c r="X668" s="1"/>
      <c r="AA668" s="6"/>
      <c r="AB668" s="6"/>
      <c r="AC668" s="6"/>
      <c r="AD668" s="6"/>
    </row>
    <row r="669" spans="2:30" x14ac:dyDescent="0.25">
      <c r="B669" s="86" t="s">
        <v>749</v>
      </c>
      <c r="C669" s="60"/>
      <c r="D669" s="83" t="s">
        <v>755</v>
      </c>
      <c r="E669" s="61" t="s">
        <v>750</v>
      </c>
      <c r="G669" s="3"/>
      <c r="H669" s="3"/>
      <c r="L669" s="1"/>
      <c r="M669" s="1"/>
      <c r="O669" s="1"/>
      <c r="Q669" s="3"/>
      <c r="R669" s="3"/>
      <c r="T669" s="6"/>
      <c r="U669" s="1"/>
      <c r="V669" s="1"/>
      <c r="X669" s="1"/>
      <c r="AA669" s="6"/>
      <c r="AB669" s="6"/>
      <c r="AC669" s="6"/>
      <c r="AD669" s="6"/>
    </row>
    <row r="670" spans="2:30" ht="25.5" x14ac:dyDescent="0.25">
      <c r="B670" s="86" t="s">
        <v>751</v>
      </c>
      <c r="C670" s="87"/>
      <c r="D670" s="88" t="s">
        <v>757</v>
      </c>
      <c r="E670" s="61" t="s">
        <v>679</v>
      </c>
      <c r="G670" s="3"/>
      <c r="H670" s="3"/>
      <c r="L670" s="1"/>
      <c r="M670" s="1"/>
      <c r="O670" s="1"/>
      <c r="Q670" s="3"/>
      <c r="R670" s="3"/>
      <c r="T670" s="6"/>
      <c r="U670" s="1"/>
      <c r="V670" s="1"/>
      <c r="X670" s="1"/>
      <c r="AA670" s="6"/>
      <c r="AB670" s="6"/>
      <c r="AC670" s="6"/>
      <c r="AD670" s="6"/>
    </row>
    <row r="671" spans="2:30" ht="14.25" thickBot="1" x14ac:dyDescent="0.3">
      <c r="B671" s="89" t="s">
        <v>752</v>
      </c>
      <c r="C671" s="90"/>
      <c r="D671" s="91" t="s">
        <v>758</v>
      </c>
      <c r="E671" s="91" t="s">
        <v>753</v>
      </c>
      <c r="G671" s="3"/>
      <c r="H671" s="3"/>
      <c r="L671" s="1"/>
      <c r="M671" s="1"/>
      <c r="O671" s="1"/>
      <c r="Q671" s="3"/>
      <c r="R671" s="3"/>
      <c r="T671" s="6"/>
      <c r="U671" s="1"/>
      <c r="V671" s="6"/>
      <c r="X671" s="1"/>
      <c r="AA671" s="6"/>
      <c r="AB671" s="6"/>
      <c r="AC671" s="6"/>
      <c r="AD671" s="6"/>
    </row>
  </sheetData>
  <mergeCells count="9">
    <mergeCell ref="B630:B631"/>
    <mergeCell ref="Y2:AD2"/>
    <mergeCell ref="E4:L4"/>
    <mergeCell ref="E2:L2"/>
    <mergeCell ref="P2:U2"/>
    <mergeCell ref="P4:U4"/>
    <mergeCell ref="W3:W4"/>
    <mergeCell ref="A2:D2"/>
    <mergeCell ref="B625:E625"/>
  </mergeCells>
  <printOptions horizontalCentered="1" verticalCentered="1"/>
  <pageMargins left="0.59055118110236227" right="0.23622047244094491" top="0.74803149606299213" bottom="0.74803149606299213" header="0.31496062992125984" footer="0.31496062992125984"/>
  <pageSetup paperSize="5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PERCEP. DIPUTADOS LXVII LEG.</vt:lpstr>
      <vt:lpstr>PERCEP. PERSONAL LXVII LEG.</vt:lpstr>
      <vt:lpstr>'PERCEP. PERSONAL LXVII LEG.'!Área_de_impresión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Paulina Payán Montes</cp:lastModifiedBy>
  <cp:revision/>
  <cp:lastPrinted>2022-03-01T18:04:15Z</cp:lastPrinted>
  <dcterms:created xsi:type="dcterms:W3CDTF">2016-11-25T23:45:39Z</dcterms:created>
  <dcterms:modified xsi:type="dcterms:W3CDTF">2022-03-01T18:06:02Z</dcterms:modified>
</cp:coreProperties>
</file>