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028\"/>
    </mc:Choice>
  </mc:AlternateContent>
  <bookViews>
    <workbookView xWindow="0" yWindow="0" windowWidth="12225" windowHeight="5220"/>
  </bookViews>
  <sheets>
    <sheet name="PERCEP. ASESORES LXVII LEG." sheetId="5" r:id="rId1"/>
  </sheets>
  <definedNames>
    <definedName name="_xlnm._FilterDatabase" localSheetId="0" hidden="1">'PERCEP. ASESORES LXVII LEG.'!$A$5:$Q$68</definedName>
    <definedName name="_xlnm.Print_Area" localSheetId="0">'PERCEP. ASESORES LXVII LEG.'!$A$2:$Q$80</definedName>
  </definedNames>
  <calcPr calcId="152511"/>
</workbook>
</file>

<file path=xl/calcChain.xml><?xml version="1.0" encoding="utf-8"?>
<calcChain xmlns="http://schemas.openxmlformats.org/spreadsheetml/2006/main">
  <c r="N66" i="5" l="1"/>
  <c r="O66" i="5" s="1"/>
  <c r="L66" i="5"/>
  <c r="M66" i="5" s="1"/>
  <c r="H66" i="5"/>
  <c r="Q66" i="5" l="1"/>
  <c r="N7" i="5" l="1"/>
  <c r="O7" i="5" s="1"/>
  <c r="N8" i="5"/>
  <c r="O8" i="5" s="1"/>
  <c r="N9" i="5"/>
  <c r="O9" i="5" s="1"/>
  <c r="N10" i="5"/>
  <c r="O10" i="5" s="1"/>
  <c r="N11" i="5"/>
  <c r="O11" i="5" s="1"/>
  <c r="N12" i="5"/>
  <c r="O12" i="5" s="1"/>
  <c r="N13" i="5"/>
  <c r="O13" i="5" s="1"/>
  <c r="N14" i="5"/>
  <c r="O14" i="5" s="1"/>
  <c r="N15" i="5"/>
  <c r="O15" i="5" s="1"/>
  <c r="N16" i="5"/>
  <c r="O16" i="5" s="1"/>
  <c r="N17" i="5"/>
  <c r="O17" i="5" s="1"/>
  <c r="N18" i="5"/>
  <c r="O18" i="5" s="1"/>
  <c r="N19" i="5"/>
  <c r="O19" i="5" s="1"/>
  <c r="N20" i="5"/>
  <c r="O20" i="5" s="1"/>
  <c r="N21" i="5"/>
  <c r="O21" i="5" s="1"/>
  <c r="N22" i="5"/>
  <c r="O22" i="5" s="1"/>
  <c r="N23" i="5"/>
  <c r="O23" i="5" s="1"/>
  <c r="N24" i="5"/>
  <c r="O24" i="5" s="1"/>
  <c r="N25" i="5"/>
  <c r="O25" i="5" s="1"/>
  <c r="N26" i="5"/>
  <c r="O26" i="5" s="1"/>
  <c r="N27" i="5"/>
  <c r="O27" i="5" s="1"/>
  <c r="N28" i="5"/>
  <c r="O28" i="5" s="1"/>
  <c r="N29" i="5"/>
  <c r="O29" i="5" s="1"/>
  <c r="N30" i="5"/>
  <c r="O30" i="5" s="1"/>
  <c r="N31" i="5"/>
  <c r="O31" i="5" s="1"/>
  <c r="N32" i="5"/>
  <c r="O32" i="5" s="1"/>
  <c r="N33" i="5"/>
  <c r="O33" i="5" s="1"/>
  <c r="N34" i="5"/>
  <c r="O34" i="5" s="1"/>
  <c r="N35" i="5"/>
  <c r="O35" i="5" s="1"/>
  <c r="N36" i="5"/>
  <c r="O36" i="5" s="1"/>
  <c r="N37" i="5"/>
  <c r="O37" i="5" s="1"/>
  <c r="N38" i="5"/>
  <c r="O38" i="5" s="1"/>
  <c r="N39" i="5"/>
  <c r="O39" i="5" s="1"/>
  <c r="N40" i="5"/>
  <c r="O40" i="5" s="1"/>
  <c r="N41" i="5"/>
  <c r="O41" i="5" s="1"/>
  <c r="N42" i="5"/>
  <c r="O42" i="5" s="1"/>
  <c r="N43" i="5"/>
  <c r="O43" i="5" s="1"/>
  <c r="N44" i="5"/>
  <c r="O44" i="5" s="1"/>
  <c r="N45" i="5"/>
  <c r="O45" i="5" s="1"/>
  <c r="N46" i="5"/>
  <c r="O46" i="5" s="1"/>
  <c r="N47" i="5"/>
  <c r="O47" i="5" s="1"/>
  <c r="N48" i="5"/>
  <c r="O48" i="5" s="1"/>
  <c r="N49" i="5"/>
  <c r="O49" i="5" s="1"/>
  <c r="N50" i="5"/>
  <c r="O50" i="5" s="1"/>
  <c r="N51" i="5"/>
  <c r="O51" i="5" s="1"/>
  <c r="N52" i="5"/>
  <c r="O52" i="5" s="1"/>
  <c r="N53" i="5"/>
  <c r="O53" i="5" s="1"/>
  <c r="N54" i="5"/>
  <c r="O54" i="5" s="1"/>
  <c r="N55" i="5"/>
  <c r="O55" i="5" s="1"/>
  <c r="N56" i="5"/>
  <c r="O56" i="5" s="1"/>
  <c r="N57" i="5"/>
  <c r="O57" i="5" s="1"/>
  <c r="N58" i="5"/>
  <c r="O58" i="5" s="1"/>
  <c r="N59" i="5"/>
  <c r="O59" i="5" s="1"/>
  <c r="N60" i="5"/>
  <c r="O60" i="5" s="1"/>
  <c r="N61" i="5"/>
  <c r="O61" i="5" s="1"/>
  <c r="N62" i="5"/>
  <c r="O62" i="5" s="1"/>
  <c r="N63" i="5"/>
  <c r="O63" i="5" s="1"/>
  <c r="N64" i="5"/>
  <c r="O64" i="5" s="1"/>
  <c r="N65" i="5"/>
  <c r="O65" i="5" s="1"/>
  <c r="N67" i="5"/>
  <c r="O67" i="5" s="1"/>
  <c r="N6" i="5"/>
  <c r="O6" i="5" s="1"/>
  <c r="L67" i="5"/>
  <c r="H67" i="5"/>
  <c r="L65" i="5"/>
  <c r="H65" i="5"/>
  <c r="L64" i="5"/>
  <c r="H64" i="5"/>
  <c r="L63" i="5"/>
  <c r="H63" i="5"/>
  <c r="L62" i="5"/>
  <c r="H62" i="5"/>
  <c r="L61" i="5"/>
  <c r="H61" i="5"/>
  <c r="L60" i="5"/>
  <c r="H60" i="5"/>
  <c r="L59" i="5"/>
  <c r="M59" i="5" s="1"/>
  <c r="H59" i="5"/>
  <c r="L58" i="5"/>
  <c r="H58" i="5"/>
  <c r="L57" i="5"/>
  <c r="H57" i="5"/>
  <c r="L56" i="5"/>
  <c r="H56" i="5"/>
  <c r="L55" i="5"/>
  <c r="H55" i="5"/>
  <c r="L54" i="5"/>
  <c r="H54" i="5"/>
  <c r="L53" i="5"/>
  <c r="H53" i="5"/>
  <c r="L52" i="5"/>
  <c r="H52" i="5"/>
  <c r="L51" i="5"/>
  <c r="H51" i="5"/>
  <c r="L50" i="5"/>
  <c r="H50" i="5"/>
  <c r="L49" i="5"/>
  <c r="H49" i="5"/>
  <c r="L48" i="5"/>
  <c r="H48" i="5"/>
  <c r="L47" i="5"/>
  <c r="H47" i="5"/>
  <c r="L46" i="5"/>
  <c r="H46" i="5"/>
  <c r="L45" i="5"/>
  <c r="H45" i="5"/>
  <c r="L44" i="5"/>
  <c r="H44" i="5"/>
  <c r="L43" i="5"/>
  <c r="H43" i="5"/>
  <c r="L42" i="5"/>
  <c r="H42" i="5"/>
  <c r="L41" i="5"/>
  <c r="H41" i="5"/>
  <c r="L40" i="5"/>
  <c r="H40" i="5"/>
  <c r="L39" i="5"/>
  <c r="H39" i="5"/>
  <c r="L38" i="5"/>
  <c r="H38" i="5"/>
  <c r="Q59" i="5" l="1"/>
  <c r="M62" i="5"/>
  <c r="Q62" i="5" s="1"/>
  <c r="M64" i="5"/>
  <c r="Q64" i="5" s="1"/>
  <c r="M67" i="5"/>
  <c r="Q67" i="5" s="1"/>
  <c r="M40" i="5"/>
  <c r="Q40" i="5" s="1"/>
  <c r="M42" i="5"/>
  <c r="Q42" i="5" s="1"/>
  <c r="M46" i="5"/>
  <c r="Q46" i="5" s="1"/>
  <c r="M50" i="5"/>
  <c r="Q50" i="5" s="1"/>
  <c r="M58" i="5"/>
  <c r="Q58" i="5" s="1"/>
  <c r="M39" i="5"/>
  <c r="Q39" i="5" s="1"/>
  <c r="M41" i="5"/>
  <c r="Q41" i="5" s="1"/>
  <c r="M45" i="5"/>
  <c r="Q45" i="5" s="1"/>
  <c r="M49" i="5"/>
  <c r="Q49" i="5" s="1"/>
  <c r="M65" i="5"/>
  <c r="Q65" i="5" s="1"/>
  <c r="M38" i="5"/>
  <c r="Q38" i="5" s="1"/>
  <c r="M44" i="5"/>
  <c r="Q44" i="5" s="1"/>
  <c r="M48" i="5"/>
  <c r="Q48" i="5" s="1"/>
  <c r="M52" i="5"/>
  <c r="Q52" i="5" s="1"/>
  <c r="M54" i="5"/>
  <c r="Q54" i="5" s="1"/>
  <c r="M56" i="5"/>
  <c r="Q56" i="5" s="1"/>
  <c r="M60" i="5"/>
  <c r="Q60" i="5" s="1"/>
  <c r="M47" i="5"/>
  <c r="Q47" i="5" s="1"/>
  <c r="M53" i="5"/>
  <c r="Q53" i="5" s="1"/>
  <c r="M55" i="5"/>
  <c r="Q55" i="5" s="1"/>
  <c r="M57" i="5"/>
  <c r="Q57" i="5" s="1"/>
  <c r="M61" i="5"/>
  <c r="Q61" i="5" s="1"/>
  <c r="M63" i="5"/>
  <c r="Q63" i="5" s="1"/>
  <c r="M51" i="5"/>
  <c r="Q51" i="5" s="1"/>
  <c r="M43" i="5"/>
  <c r="Q43" i="5" s="1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6" i="5"/>
  <c r="M31" i="5" l="1"/>
  <c r="Q31" i="5" s="1"/>
  <c r="M19" i="5"/>
  <c r="Q19" i="5" s="1"/>
  <c r="M7" i="5"/>
  <c r="Q7" i="5" s="1"/>
  <c r="M6" i="5"/>
  <c r="Q6" i="5" s="1"/>
  <c r="M34" i="5"/>
  <c r="Q34" i="5" s="1"/>
  <c r="M30" i="5"/>
  <c r="Q30" i="5" s="1"/>
  <c r="M26" i="5"/>
  <c r="Q26" i="5" s="1"/>
  <c r="M22" i="5"/>
  <c r="Q22" i="5" s="1"/>
  <c r="M18" i="5"/>
  <c r="Q18" i="5" s="1"/>
  <c r="M14" i="5"/>
  <c r="Q14" i="5" s="1"/>
  <c r="M10" i="5"/>
  <c r="Q10" i="5" s="1"/>
  <c r="M27" i="5"/>
  <c r="Q27" i="5" s="1"/>
  <c r="M15" i="5"/>
  <c r="Q15" i="5" s="1"/>
  <c r="M37" i="5"/>
  <c r="Q37" i="5" s="1"/>
  <c r="M33" i="5"/>
  <c r="Q33" i="5" s="1"/>
  <c r="M29" i="5"/>
  <c r="Q29" i="5" s="1"/>
  <c r="M25" i="5"/>
  <c r="Q25" i="5" s="1"/>
  <c r="M21" i="5"/>
  <c r="Q21" i="5" s="1"/>
  <c r="M17" i="5"/>
  <c r="Q17" i="5" s="1"/>
  <c r="M13" i="5"/>
  <c r="Q13" i="5" s="1"/>
  <c r="M9" i="5"/>
  <c r="Q9" i="5" s="1"/>
  <c r="M35" i="5"/>
  <c r="Q35" i="5" s="1"/>
  <c r="M23" i="5"/>
  <c r="Q23" i="5" s="1"/>
  <c r="M11" i="5"/>
  <c r="Q11" i="5" s="1"/>
  <c r="M36" i="5"/>
  <c r="Q36" i="5" s="1"/>
  <c r="M32" i="5"/>
  <c r="Q32" i="5" s="1"/>
  <c r="M28" i="5"/>
  <c r="Q28" i="5" s="1"/>
  <c r="M24" i="5"/>
  <c r="Q24" i="5" s="1"/>
  <c r="M20" i="5"/>
  <c r="Q20" i="5" s="1"/>
  <c r="M16" i="5"/>
  <c r="Q16" i="5" s="1"/>
  <c r="M12" i="5"/>
  <c r="Q12" i="5" s="1"/>
  <c r="M8" i="5"/>
  <c r="Q8" i="5" s="1"/>
</calcChain>
</file>

<file path=xl/sharedStrings.xml><?xml version="1.0" encoding="utf-8"?>
<sst xmlns="http://schemas.openxmlformats.org/spreadsheetml/2006/main" count="295" uniqueCount="132">
  <si>
    <t xml:space="preserve">P E R C E P C I O N E S  </t>
  </si>
  <si>
    <t>NOMBRE</t>
  </si>
  <si>
    <t>MENSUAL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</si>
  <si>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</si>
  <si>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</si>
  <si>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</si>
  <si>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</si>
  <si>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</si>
  <si>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</si>
  <si>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>PERCEPCIONES GRAVABLES</t>
  </si>
  <si>
    <t>PERIODICIDAD:</t>
  </si>
  <si>
    <t>PERCEPCIONES BRUTAS</t>
  </si>
  <si>
    <t>TOTAL PERCEPCIONES ANUALES</t>
  </si>
  <si>
    <t>GOMEZ LIZARRAGA GUILLERMO</t>
  </si>
  <si>
    <t>RODRIGUEZ BARRON JAVIER ARTURO</t>
  </si>
  <si>
    <t>AVITIA CORRAL RUBEN</t>
  </si>
  <si>
    <t>GONZALEZ GARCIA LAURA LORENA</t>
  </si>
  <si>
    <t>LAGUNAS MEDINA BLANCA ROCIO</t>
  </si>
  <si>
    <t>PRIETO LOPEZ DIANA GUADALUPE</t>
  </si>
  <si>
    <t>MENDEZ DEL VALLE ANDREA</t>
  </si>
  <si>
    <t>ALCANTAR ALVIDREZ ROMAN</t>
  </si>
  <si>
    <t>FRANCO TERREROS TAMARA</t>
  </si>
  <si>
    <t>SANTIESTEBAN MURILLO LUIS ENRIQUE</t>
  </si>
  <si>
    <t>GARCIA MURILLO ALEJANDRO</t>
  </si>
  <si>
    <t>SANCHEZ TORRES JORGE ANTONIO</t>
  </si>
  <si>
    <t>CAMARILLO SILERIO JESUS HIRAM</t>
  </si>
  <si>
    <t>SANTAMARIA BARRAZA RAQUEL IVONNE</t>
  </si>
  <si>
    <t>DE LA CRUZ MEDRANO JUAN PABLO</t>
  </si>
  <si>
    <t>REYES RAMIREZ EDGAR JESUS</t>
  </si>
  <si>
    <t>SARMIENTO MARTINEZ JOSE</t>
  </si>
  <si>
    <t>RODRIGUEZ VIZCARRA MIGUEL ANGEL</t>
  </si>
  <si>
    <t>MELENDEZ ESCOBEDO VERONICA MAYELA</t>
  </si>
  <si>
    <t>SANCHEZ LOYA BERENYS</t>
  </si>
  <si>
    <t>VARGAS MERAZ LUIS EDGAR</t>
  </si>
  <si>
    <t>PENDONES FERNANDEZ JESUS MANUEL</t>
  </si>
  <si>
    <t>BAEZ ANDRACA LUIS ALBERTO</t>
  </si>
  <si>
    <t>GUTIERREZ HERNANDEZ GUSTAVO ALAN</t>
  </si>
  <si>
    <t>REYES SANDOVAL DANIEL FERNANDO</t>
  </si>
  <si>
    <t>OCAÑA TORRES LUIS ALVARO</t>
  </si>
  <si>
    <t>CAMACHO MENDOZA CARLOS</t>
  </si>
  <si>
    <t>AGUILAR GUERRA HECTOR ALEJANDRO</t>
  </si>
  <si>
    <t>GONZALEZ BERNAL HECTOR JAVIER</t>
  </si>
  <si>
    <t>MORENO TREVIZO MARIA LUISA</t>
  </si>
  <si>
    <t>ALMODOVAR URANGA CARLOS EDUARDO</t>
  </si>
  <si>
    <t>ZAVALA GUILLEN GILBERTO</t>
  </si>
  <si>
    <t>REZA GALLEGOS RUBI MARIANA</t>
  </si>
  <si>
    <t>SALMON RUBIO NESTOR ALFREDO</t>
  </si>
  <si>
    <t>ORTEGA PEREZ JOSE GABRIEL</t>
  </si>
  <si>
    <t>ACOSTA FLORES RAFAEL ALEXIS</t>
  </si>
  <si>
    <t>ORTIZ ONTIVEROS ALONDRA GISEL</t>
  </si>
  <si>
    <t>VALENZUELA GRADO FELIPE DE JESUS</t>
  </si>
  <si>
    <t>RANGEL CARRILLO OLIVIA</t>
  </si>
  <si>
    <t>GUTIERREZ LARES LUIS CARLOS</t>
  </si>
  <si>
    <t>TORRES RAMOS ALEJANDRA</t>
  </si>
  <si>
    <t>AGUIRRE RIVERO LAURA CECILIA</t>
  </si>
  <si>
    <t>CHAVEZ GOMEZ ALFONSO</t>
  </si>
  <si>
    <t>MENDOZA VALDEZ NORA ISELA</t>
  </si>
  <si>
    <t>MEDINA AGUIRRE ROBERTO ARTURO</t>
  </si>
  <si>
    <t>GONZALEZ RIVERA ISRAEL</t>
  </si>
  <si>
    <t>CARMONA PEREZ AVRIL LETIZIA</t>
  </si>
  <si>
    <t>ESQUIVEL LOPEZ DIEGO URIEL</t>
  </si>
  <si>
    <t>LOPEZ NAJERA GUILLERMO</t>
  </si>
  <si>
    <t>VALADEZ ENRIQUEZ ISAMAR</t>
  </si>
  <si>
    <t>RUIZ ANCHONDO KAROL RUBI</t>
  </si>
  <si>
    <t>ZAPATA LUCERO EMILIA ALEJANDRA</t>
  </si>
  <si>
    <t>DOMINGUEZ CONTRERAS ANNA SOPHIA</t>
  </si>
  <si>
    <t>VILLEGAS GARZA CLAUDIA IVONNE</t>
  </si>
  <si>
    <t>SUELDO</t>
  </si>
  <si>
    <t>DESPENSA</t>
  </si>
  <si>
    <t xml:space="preserve">LAS PRIMAS VACACIONALES DE SUELDOS Y COMPENSACIONES SE PAGARAN 10 DIAS AL 15 DE JULIO A QUIENES ENTRARON AL DIA 1o DE ENERO O ANTES Y 10 DIAS AL 15 DE DICIEMBRE A QUIENES ENTRARON DIA AL 1o DE JULIO O ANTES DEL AÑO EN CURSO. </t>
  </si>
  <si>
    <t>EL PAGO DE GRATIFICACIONES ANUALES DE SUELDOS Y COMPENSACIONES SON DE 40 DIAS POR AÑO Y SE CALCULARAN DE MANERA PROPORCIONAL A LA FECHA DE INGRESO.</t>
  </si>
  <si>
    <t>PUESTO</t>
  </si>
  <si>
    <t>MORENA</t>
  </si>
  <si>
    <t>PRD</t>
  </si>
  <si>
    <t>PAN</t>
  </si>
  <si>
    <t>MC</t>
  </si>
  <si>
    <t>PRI</t>
  </si>
  <si>
    <t>DIP. AVITIA ARELLANES OSCAR DANIEL</t>
  </si>
  <si>
    <t>DIP. CARRERA CHAVEZ BENJAMIN</t>
  </si>
  <si>
    <t>DIP. CASTREJON RIVAS DAVID OSCAR</t>
  </si>
  <si>
    <t>DIP. DE LA ROSA HICKERSON GUSTAVO</t>
  </si>
  <si>
    <t>DIP. ESTRADA SOTELO EDIN CUAUHTEMOC</t>
  </si>
  <si>
    <t>DIP. ORTEGA MAYNEZ LETICIA</t>
  </si>
  <si>
    <t>DIP. PEREZ REYES MARIA ANTONIETA</t>
  </si>
  <si>
    <t>DIP. RENTERIA PEREZ MAGDALENA</t>
  </si>
  <si>
    <t>DIP. TERRAZAS PORRAS ADRIANA</t>
  </si>
  <si>
    <t>DIP. REYES CALZADIAS YESENIA GUADALUPE</t>
  </si>
  <si>
    <t>DIP. BUJANDA RIOS GEORGINA ALEJANDRA</t>
  </si>
  <si>
    <t>DIP. CARREON HUITRON ROBERTO MARCELINO</t>
  </si>
  <si>
    <t>DIP. CHAVEZ MADRID JOSE ALFREDO</t>
  </si>
  <si>
    <t>DIP. GARCIA CANTU GABRIEL ANGEL</t>
  </si>
  <si>
    <t>DIP. MARTINEZ DIAZ ROSA ISELA</t>
  </si>
  <si>
    <t>DIP. MIRELES CORRAL SAUL</t>
  </si>
  <si>
    <t>DIP. OLSON SAN VICENTE CARLOS ALFREDO</t>
  </si>
  <si>
    <t>DIP. PEREDA GUTIERREZ DIANA IVETTE</t>
  </si>
  <si>
    <t>DIP. PEREZ PAVIA ISMAEL</t>
  </si>
  <si>
    <t>DIP. RIVAS MARTINEZ CARLA YAMILETH</t>
  </si>
  <si>
    <t>DIP. SARMIENTO RUFINO ROCIO GUADALUPE</t>
  </si>
  <si>
    <t>DIP. TERRAZAS MUÑOZ MARISELA</t>
  </si>
  <si>
    <t>DIP. VAZQUEZ ROBLES MARIO HUMBERTO</t>
  </si>
  <si>
    <t>DIP. ZAPATA LUCERO ANA GEORGINA</t>
  </si>
  <si>
    <t>DIP. GARCIA SOTO ILSE AMERICA</t>
  </si>
  <si>
    <t>DIP. CHAVEZ VELAZQUEZ NOEL</t>
  </si>
  <si>
    <t>DIP. PINON DOMINGUEZ EDGAR JOSE</t>
  </si>
  <si>
    <t>DIP. SALAZAR MORALES IVON</t>
  </si>
  <si>
    <t>Asesor Técnico D2</t>
  </si>
  <si>
    <t>Asesor Técnico D3</t>
  </si>
  <si>
    <t>GRATIF. ANUAL S/SUELDO (3)</t>
  </si>
  <si>
    <t xml:space="preserve"> PRIMA VACACIONAL S/SUELDO (2)</t>
  </si>
  <si>
    <t>BONO DE PRODUCTIVIDAD</t>
  </si>
  <si>
    <t>P E R C E P C  I O N E S   A N U A L E S</t>
  </si>
  <si>
    <t>FRACCIÓN</t>
  </si>
  <si>
    <t>ADSCRIPCIÓN</t>
  </si>
  <si>
    <t>COMPENSACIÓN</t>
  </si>
  <si>
    <t>AYUDA PARA ÚTILES ESCOLARES</t>
  </si>
  <si>
    <t xml:space="preserve">GRATIF. ANUAL S/COMPENSACIÓN (3) </t>
  </si>
  <si>
    <t>PRIMA VACACIONAL S/COMPENSACIÓN (2)</t>
  </si>
  <si>
    <t>FALCON ARREOLA ALEJANDRA</t>
  </si>
  <si>
    <t>PORTILLO CAÑAS IGNACIO</t>
  </si>
  <si>
    <t>PEÑA APODACA DIANA JANETH</t>
  </si>
  <si>
    <t>GALINDO JUAREZ JOSE ROMAN</t>
  </si>
  <si>
    <t>GAMERO CADENA PATRICIA</t>
  </si>
  <si>
    <t>RINCON ROMERO JOSE AGUSTIN</t>
  </si>
  <si>
    <t>GARCIA PALOMARES OMAR HELEM</t>
  </si>
  <si>
    <t>SANCHEZ VALLES MARTIN</t>
  </si>
  <si>
    <t>ANUAL</t>
  </si>
  <si>
    <t>NOTAS:</t>
  </si>
  <si>
    <t>* EL PERSONAL NO CUENTA CON PRESTACIONES EN ESPECIE.</t>
  </si>
  <si>
    <t>* EL PERSONAL NO CUENTA CON CELULAR, NI SALDO PARA CELULAR.</t>
  </si>
  <si>
    <t>PERCEPCIONES ANUALES DE ASESORES DE DIPUTADOS DE LA  LXVII LEGISLATURA DEL H. CONGRESO DEL ESTADO DE CHIHUAHUA AL 26 DE ENERO 2022</t>
  </si>
  <si>
    <t>* EL PERSONAL NO CUENTA CON AUTOMÓVIL A NOMBRE DEL CONGRESO DEL ESTADO DE CHIHUAHUA.</t>
  </si>
  <si>
    <t>*LA ASIGNACIÓN DE LABORES Y EL  HORARIO DE TRABAJO QUE REALIZAN LOS ASESORES CORRESPONDEN A LOS REQUERIMIENTOS Y NECESIDADES DE CADA UNO DE LOS DIPUTADOS DE LA LXVII LEGISLATURA.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</si>
</sst>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Arial Unicode MS"/>
      <family val="2"/>
    </font>
    <font>
      <b/>
      <sz val="10"/>
      <name val="Calibri"/>
      <family val="2"/>
      <scheme val="minor"/>
    </font>
    <font>
      <b/>
      <sz val="7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sz val="7"/>
      <name val="Calibri"/>
      <family val="2"/>
      <scheme val="minor"/>
    </font>
    <font>
      <sz val="7"/>
      <color indexed="8"/>
      <name val="Calibri"/>
      <family val="2"/>
      <scheme val="minor"/>
    </font>
    <font>
      <b/>
      <sz val="7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Arial Unicode MS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 Unicode MS"/>
      <family val="2"/>
    </font>
    <font>
      <sz val="7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/>
    <xf numFmtId="0" fontId="1" fillId="0" borderId="0" xfId="0" applyFont="1"/>
    <xf numFmtId="49" fontId="2" fillId="2" borderId="2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4" borderId="19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9" fillId="0" borderId="0" xfId="0" applyFont="1" applyFill="1"/>
    <xf numFmtId="0" fontId="8" fillId="0" borderId="0" xfId="0" applyFont="1" applyFill="1" applyBorder="1"/>
    <xf numFmtId="4" fontId="3" fillId="6" borderId="15" xfId="0" applyNumberFormat="1" applyFont="1" applyFill="1" applyBorder="1"/>
    <xf numFmtId="4" fontId="3" fillId="6" borderId="2" xfId="0" applyNumberFormat="1" applyFont="1" applyFill="1" applyBorder="1"/>
    <xf numFmtId="4" fontId="3" fillId="6" borderId="6" xfId="0" applyNumberFormat="1" applyFont="1" applyFill="1" applyBorder="1"/>
    <xf numFmtId="4" fontId="1" fillId="6" borderId="8" xfId="0" applyNumberFormat="1" applyFont="1" applyFill="1" applyBorder="1"/>
    <xf numFmtId="4" fontId="1" fillId="6" borderId="0" xfId="0" applyNumberFormat="1" applyFont="1" applyFill="1" applyBorder="1"/>
    <xf numFmtId="4" fontId="3" fillId="6" borderId="8" xfId="0" applyNumberFormat="1" applyFont="1" applyFill="1" applyBorder="1"/>
    <xf numFmtId="4" fontId="3" fillId="6" borderId="0" xfId="0" applyNumberFormat="1" applyFont="1" applyFill="1"/>
    <xf numFmtId="49" fontId="7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9" fillId="0" borderId="0" xfId="0" applyFont="1"/>
    <xf numFmtId="49" fontId="7" fillId="0" borderId="0" xfId="0" applyNumberFormat="1" applyFont="1"/>
    <xf numFmtId="0" fontId="8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9" fillId="0" borderId="0" xfId="0" applyFont="1" applyAlignment="1"/>
    <xf numFmtId="0" fontId="9" fillId="0" borderId="0" xfId="0" applyFont="1" applyAlignment="1">
      <alignment horizontal="left" wrapText="1"/>
    </xf>
    <xf numFmtId="4" fontId="14" fillId="4" borderId="9" xfId="0" applyNumberFormat="1" applyFont="1" applyFill="1" applyBorder="1"/>
    <xf numFmtId="0" fontId="15" fillId="4" borderId="7" xfId="0" applyFont="1" applyFill="1" applyBorder="1" applyAlignment="1">
      <alignment horizontal="right"/>
    </xf>
    <xf numFmtId="4" fontId="14" fillId="4" borderId="7" xfId="0" applyNumberFormat="1" applyFont="1" applyFill="1" applyBorder="1"/>
    <xf numFmtId="4" fontId="14" fillId="4" borderId="10" xfId="0" applyNumberFormat="1" applyFont="1" applyFill="1" applyBorder="1"/>
    <xf numFmtId="4" fontId="14" fillId="0" borderId="0" xfId="0" applyNumberFormat="1" applyFont="1" applyFill="1" applyBorder="1"/>
    <xf numFmtId="0" fontId="16" fillId="0" borderId="0" xfId="0" applyFont="1" applyFill="1"/>
    <xf numFmtId="4" fontId="17" fillId="4" borderId="19" xfId="0" applyNumberFormat="1" applyFont="1" applyFill="1" applyBorder="1"/>
    <xf numFmtId="4" fontId="14" fillId="6" borderId="18" xfId="0" applyNumberFormat="1" applyFont="1" applyFill="1" applyBorder="1"/>
    <xf numFmtId="49" fontId="2" fillId="2" borderId="15" xfId="0" applyNumberFormat="1" applyFont="1" applyFill="1" applyBorder="1" applyAlignment="1">
      <alignment horizontal="center"/>
    </xf>
    <xf numFmtId="4" fontId="3" fillId="6" borderId="13" xfId="0" applyNumberFormat="1" applyFont="1" applyFill="1" applyBorder="1"/>
    <xf numFmtId="4" fontId="3" fillId="6" borderId="1" xfId="0" applyNumberFormat="1" applyFont="1" applyFill="1" applyBorder="1"/>
    <xf numFmtId="4" fontId="14" fillId="4" borderId="24" xfId="0" applyNumberFormat="1" applyFont="1" applyFill="1" applyBorder="1"/>
    <xf numFmtId="0" fontId="15" fillId="4" borderId="23" xfId="0" applyFont="1" applyFill="1" applyBorder="1" applyAlignment="1">
      <alignment horizontal="right"/>
    </xf>
    <xf numFmtId="4" fontId="14" fillId="4" borderId="22" xfId="0" applyNumberFormat="1" applyFont="1" applyFill="1" applyBorder="1"/>
    <xf numFmtId="4" fontId="14" fillId="4" borderId="26" xfId="0" applyNumberFormat="1" applyFont="1" applyFill="1" applyBorder="1"/>
    <xf numFmtId="4" fontId="14" fillId="4" borderId="27" xfId="0" applyNumberFormat="1" applyFont="1" applyFill="1" applyBorder="1"/>
    <xf numFmtId="49" fontId="2" fillId="2" borderId="8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left"/>
    </xf>
    <xf numFmtId="0" fontId="7" fillId="3" borderId="16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left"/>
    </xf>
    <xf numFmtId="0" fontId="10" fillId="3" borderId="3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7" fillId="0" borderId="0" xfId="0" applyFont="1" applyAlignment="1">
      <alignment horizontal="right"/>
    </xf>
    <xf numFmtId="0" fontId="7" fillId="7" borderId="7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8" fillId="0" borderId="0" xfId="0" applyFont="1" applyBorder="1" applyAlignment="1">
      <alignment horizontal="center"/>
    </xf>
    <xf numFmtId="0" fontId="8" fillId="5" borderId="11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/>
    </xf>
    <xf numFmtId="49" fontId="2" fillId="2" borderId="28" xfId="0" applyNumberFormat="1" applyFont="1" applyFill="1" applyBorder="1" applyAlignment="1">
      <alignment horizontal="center"/>
    </xf>
    <xf numFmtId="0" fontId="8" fillId="5" borderId="17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7"/>
  <sheetViews>
    <sheetView tabSelected="1" zoomScaleNormal="100" workbookViewId="0">
      <pane ySplit="5" topLeftCell="A6" activePane="bottomLeft" state="frozen"/>
      <selection pane="bottomLeft" activeCell="E12" sqref="E12"/>
    </sheetView>
  </sheetViews>
  <sheetFormatPr baseColWidth="10" defaultColWidth="11.42578125" defaultRowHeight="13.5" x14ac:dyDescent="0.25"/>
  <cols>
    <col min="1" max="1" width="9.42578125" style="2" bestFit="1" customWidth="1"/>
    <col min="2" max="2" width="31" style="2" customWidth="1"/>
    <col min="3" max="3" width="29.28515625" style="2" bestFit="1" customWidth="1"/>
    <col min="4" max="4" width="17.7109375" style="2" bestFit="1" customWidth="1"/>
    <col min="5" max="5" width="13.42578125" style="1" bestFit="1" customWidth="1"/>
    <col min="6" max="6" width="14.140625" style="1" customWidth="1"/>
    <col min="7" max="7" width="13.42578125" style="1" bestFit="1" customWidth="1"/>
    <col min="8" max="8" width="13.7109375" style="4" bestFit="1" customWidth="1"/>
    <col min="9" max="9" width="2.85546875" style="4" customWidth="1"/>
    <col min="10" max="10" width="11.7109375" style="1" bestFit="1" customWidth="1"/>
    <col min="11" max="11" width="14.28515625" style="1" customWidth="1"/>
    <col min="12" max="14" width="18.140625" style="1" bestFit="1" customWidth="1"/>
    <col min="15" max="15" width="18.28515625" style="1" bestFit="1" customWidth="1"/>
    <col min="16" max="16" width="6" style="7" customWidth="1"/>
    <col min="17" max="17" width="19.42578125" style="1" bestFit="1" customWidth="1"/>
    <col min="18" max="16384" width="11.42578125" style="7"/>
  </cols>
  <sheetData>
    <row r="1" spans="1:17" s="1" customFormat="1" ht="21" customHeight="1" thickBot="1" x14ac:dyDescent="0.35">
      <c r="A1" s="80" t="s">
        <v>129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22.5" customHeight="1" thickTop="1" x14ac:dyDescent="0.15">
      <c r="A2" s="58"/>
      <c r="B2" s="54"/>
      <c r="C2" s="65"/>
      <c r="D2" s="54"/>
      <c r="E2" s="90" t="s">
        <v>0</v>
      </c>
      <c r="F2" s="91"/>
      <c r="G2" s="91"/>
      <c r="H2" s="92"/>
      <c r="I2" s="19"/>
      <c r="J2" s="81" t="s">
        <v>110</v>
      </c>
      <c r="K2" s="82"/>
      <c r="L2" s="82"/>
      <c r="M2" s="82"/>
      <c r="N2" s="82"/>
      <c r="O2" s="83"/>
      <c r="Q2" s="87" t="s">
        <v>12</v>
      </c>
    </row>
    <row r="3" spans="1:17" s="18" customFormat="1" ht="36.75" customHeight="1" x14ac:dyDescent="0.15">
      <c r="A3" s="59" t="s">
        <v>111</v>
      </c>
      <c r="B3" s="62" t="s">
        <v>112</v>
      </c>
      <c r="C3" s="62" t="s">
        <v>1</v>
      </c>
      <c r="D3" s="55" t="s">
        <v>71</v>
      </c>
      <c r="E3" s="17" t="s">
        <v>67</v>
      </c>
      <c r="F3" s="9" t="s">
        <v>113</v>
      </c>
      <c r="G3" s="9" t="s">
        <v>68</v>
      </c>
      <c r="H3" s="13" t="s">
        <v>11</v>
      </c>
      <c r="I3" s="14"/>
      <c r="J3" s="68" t="s">
        <v>114</v>
      </c>
      <c r="K3" s="11" t="s">
        <v>109</v>
      </c>
      <c r="L3" s="67" t="s">
        <v>107</v>
      </c>
      <c r="M3" s="10" t="s">
        <v>108</v>
      </c>
      <c r="N3" s="11" t="s">
        <v>115</v>
      </c>
      <c r="O3" s="12" t="s">
        <v>116</v>
      </c>
      <c r="Q3" s="88"/>
    </row>
    <row r="4" spans="1:17" ht="14.25" customHeight="1" x14ac:dyDescent="0.2">
      <c r="A4" s="60"/>
      <c r="B4" s="63"/>
      <c r="C4" s="56"/>
      <c r="D4" s="66"/>
      <c r="E4" s="84" t="s">
        <v>4</v>
      </c>
      <c r="F4" s="85"/>
      <c r="G4" s="85"/>
      <c r="H4" s="86"/>
      <c r="I4" s="8"/>
      <c r="J4" s="6" t="s">
        <v>4</v>
      </c>
      <c r="K4" s="5" t="s">
        <v>4</v>
      </c>
      <c r="L4" s="45" t="s">
        <v>4</v>
      </c>
      <c r="M4" s="5" t="s">
        <v>4</v>
      </c>
      <c r="N4" s="5" t="s">
        <v>4</v>
      </c>
      <c r="O4" s="53" t="s">
        <v>4</v>
      </c>
      <c r="Q4" s="89"/>
    </row>
    <row r="5" spans="1:17" s="16" customFormat="1" ht="22.5" customHeight="1" thickBot="1" x14ac:dyDescent="0.2">
      <c r="A5" s="61"/>
      <c r="B5" s="64"/>
      <c r="C5" s="57"/>
      <c r="D5" s="77" t="s">
        <v>10</v>
      </c>
      <c r="E5" s="71" t="s">
        <v>2</v>
      </c>
      <c r="F5" s="72" t="s">
        <v>2</v>
      </c>
      <c r="G5" s="72" t="s">
        <v>2</v>
      </c>
      <c r="H5" s="73" t="s">
        <v>2</v>
      </c>
      <c r="I5" s="78"/>
      <c r="J5" s="74" t="s">
        <v>125</v>
      </c>
      <c r="K5" s="75" t="s">
        <v>125</v>
      </c>
      <c r="L5" s="72" t="s">
        <v>6</v>
      </c>
      <c r="M5" s="72" t="s">
        <v>7</v>
      </c>
      <c r="N5" s="72" t="s">
        <v>6</v>
      </c>
      <c r="O5" s="76" t="s">
        <v>8</v>
      </c>
      <c r="Q5" s="15"/>
    </row>
    <row r="6" spans="1:17" thickTop="1" x14ac:dyDescent="0.2">
      <c r="A6" s="22" t="s">
        <v>75</v>
      </c>
      <c r="B6" s="21" t="s">
        <v>101</v>
      </c>
      <c r="C6" s="21" t="s">
        <v>56</v>
      </c>
      <c r="D6" s="46" t="s">
        <v>105</v>
      </c>
      <c r="E6" s="47">
        <v>18366</v>
      </c>
      <c r="F6" s="21">
        <v>31634</v>
      </c>
      <c r="G6" s="21">
        <v>0</v>
      </c>
      <c r="H6" s="23">
        <f t="shared" ref="H6:H37" si="0">SUM(E6:G6)</f>
        <v>50000</v>
      </c>
      <c r="I6" s="24"/>
      <c r="J6" s="22">
        <v>0</v>
      </c>
      <c r="K6" s="21">
        <v>0</v>
      </c>
      <c r="L6" s="21">
        <f t="shared" ref="L6:L37" si="1">E6/30*40</f>
        <v>24488</v>
      </c>
      <c r="M6" s="21">
        <f>L6/2</f>
        <v>12244</v>
      </c>
      <c r="N6" s="21">
        <f t="shared" ref="N6:N37" si="2">F6/30*40</f>
        <v>42178.666666666672</v>
      </c>
      <c r="O6" s="25">
        <f>N6/2</f>
        <v>21089.333333333336</v>
      </c>
      <c r="P6" s="26"/>
      <c r="Q6" s="44">
        <f>((E6+F6+G6)*12)+L6+M6+N6+O6+J6+K6</f>
        <v>700000</v>
      </c>
    </row>
    <row r="7" spans="1:17" ht="12.75" x14ac:dyDescent="0.2">
      <c r="A7" s="22" t="s">
        <v>75</v>
      </c>
      <c r="B7" s="21" t="s">
        <v>101</v>
      </c>
      <c r="C7" s="21" t="s">
        <v>119</v>
      </c>
      <c r="D7" s="25" t="s">
        <v>105</v>
      </c>
      <c r="E7" s="20">
        <v>18366</v>
      </c>
      <c r="F7" s="21">
        <v>18634</v>
      </c>
      <c r="G7" s="21">
        <v>0</v>
      </c>
      <c r="H7" s="23">
        <f t="shared" si="0"/>
        <v>37000</v>
      </c>
      <c r="I7" s="24"/>
      <c r="J7" s="22">
        <v>0</v>
      </c>
      <c r="K7" s="21">
        <v>0</v>
      </c>
      <c r="L7" s="21">
        <f t="shared" si="1"/>
        <v>24488</v>
      </c>
      <c r="M7" s="21">
        <f t="shared" ref="M7:M67" si="3">L7/2</f>
        <v>12244</v>
      </c>
      <c r="N7" s="21">
        <f t="shared" si="2"/>
        <v>24845.333333333332</v>
      </c>
      <c r="O7" s="25">
        <f t="shared" ref="O7:O67" si="4">N7/2</f>
        <v>12422.666666666666</v>
      </c>
      <c r="P7" s="26"/>
      <c r="Q7" s="44">
        <f t="shared" ref="Q7:Q67" si="5">((E7+F7+G7)*12)+L7+M7+N7+O7+J7+K7</f>
        <v>518000</v>
      </c>
    </row>
    <row r="8" spans="1:17" ht="12.75" x14ac:dyDescent="0.2">
      <c r="A8" s="22" t="s">
        <v>72</v>
      </c>
      <c r="B8" s="21" t="s">
        <v>77</v>
      </c>
      <c r="C8" s="21" t="s">
        <v>15</v>
      </c>
      <c r="D8" s="25" t="s">
        <v>106</v>
      </c>
      <c r="E8" s="20">
        <v>15750</v>
      </c>
      <c r="F8" s="21">
        <v>20250</v>
      </c>
      <c r="G8" s="21">
        <v>0</v>
      </c>
      <c r="H8" s="23">
        <f t="shared" si="0"/>
        <v>36000</v>
      </c>
      <c r="I8" s="24"/>
      <c r="J8" s="22">
        <v>0</v>
      </c>
      <c r="K8" s="21">
        <v>0</v>
      </c>
      <c r="L8" s="21">
        <f t="shared" si="1"/>
        <v>21000</v>
      </c>
      <c r="M8" s="21">
        <f t="shared" si="3"/>
        <v>10500</v>
      </c>
      <c r="N8" s="21">
        <f t="shared" si="2"/>
        <v>27000</v>
      </c>
      <c r="O8" s="25">
        <f t="shared" si="4"/>
        <v>13500</v>
      </c>
      <c r="P8" s="26"/>
      <c r="Q8" s="44">
        <f t="shared" si="5"/>
        <v>504000</v>
      </c>
    </row>
    <row r="9" spans="1:17" ht="12.75" x14ac:dyDescent="0.2">
      <c r="A9" s="22" t="s">
        <v>72</v>
      </c>
      <c r="B9" s="21" t="s">
        <v>77</v>
      </c>
      <c r="C9" s="21" t="s">
        <v>13</v>
      </c>
      <c r="D9" s="25" t="s">
        <v>105</v>
      </c>
      <c r="E9" s="20">
        <v>18366</v>
      </c>
      <c r="F9" s="21">
        <v>17634</v>
      </c>
      <c r="G9" s="21">
        <v>0</v>
      </c>
      <c r="H9" s="23">
        <f t="shared" si="0"/>
        <v>36000</v>
      </c>
      <c r="I9" s="24"/>
      <c r="J9" s="22">
        <v>0</v>
      </c>
      <c r="K9" s="21">
        <v>0</v>
      </c>
      <c r="L9" s="21">
        <f t="shared" si="1"/>
        <v>24488</v>
      </c>
      <c r="M9" s="21">
        <f t="shared" si="3"/>
        <v>12244</v>
      </c>
      <c r="N9" s="21">
        <f t="shared" si="2"/>
        <v>23512</v>
      </c>
      <c r="O9" s="25">
        <f t="shared" si="4"/>
        <v>11756</v>
      </c>
      <c r="P9" s="26"/>
      <c r="Q9" s="44">
        <f t="shared" si="5"/>
        <v>504000</v>
      </c>
    </row>
    <row r="10" spans="1:17" ht="12.75" x14ac:dyDescent="0.2">
      <c r="A10" s="22" t="s">
        <v>72</v>
      </c>
      <c r="B10" s="21" t="s">
        <v>77</v>
      </c>
      <c r="C10" s="21" t="s">
        <v>14</v>
      </c>
      <c r="D10" s="25" t="s">
        <v>106</v>
      </c>
      <c r="E10" s="20">
        <v>15750</v>
      </c>
      <c r="F10" s="21">
        <v>12250</v>
      </c>
      <c r="G10" s="21">
        <v>0</v>
      </c>
      <c r="H10" s="23">
        <f t="shared" si="0"/>
        <v>28000</v>
      </c>
      <c r="I10" s="24"/>
      <c r="J10" s="22">
        <v>0</v>
      </c>
      <c r="K10" s="21">
        <v>0</v>
      </c>
      <c r="L10" s="21">
        <f t="shared" si="1"/>
        <v>21000</v>
      </c>
      <c r="M10" s="21">
        <f t="shared" si="3"/>
        <v>10500</v>
      </c>
      <c r="N10" s="21">
        <f t="shared" si="2"/>
        <v>16333.333333333332</v>
      </c>
      <c r="O10" s="25">
        <f t="shared" si="4"/>
        <v>8166.6666666666661</v>
      </c>
      <c r="P10" s="26"/>
      <c r="Q10" s="44">
        <f t="shared" si="5"/>
        <v>392000</v>
      </c>
    </row>
    <row r="11" spans="1:17" ht="12.75" x14ac:dyDescent="0.2">
      <c r="A11" s="22" t="s">
        <v>72</v>
      </c>
      <c r="B11" s="21" t="s">
        <v>78</v>
      </c>
      <c r="C11" s="21" t="s">
        <v>123</v>
      </c>
      <c r="D11" s="25" t="s">
        <v>106</v>
      </c>
      <c r="E11" s="20">
        <v>15750</v>
      </c>
      <c r="F11" s="21">
        <v>14250</v>
      </c>
      <c r="G11" s="21">
        <v>0</v>
      </c>
      <c r="H11" s="23">
        <f t="shared" si="0"/>
        <v>30000</v>
      </c>
      <c r="I11" s="24"/>
      <c r="J11" s="22">
        <v>0</v>
      </c>
      <c r="K11" s="21">
        <v>0</v>
      </c>
      <c r="L11" s="21">
        <f t="shared" si="1"/>
        <v>21000</v>
      </c>
      <c r="M11" s="21">
        <f t="shared" si="3"/>
        <v>10500</v>
      </c>
      <c r="N11" s="21">
        <f t="shared" si="2"/>
        <v>19000</v>
      </c>
      <c r="O11" s="25">
        <f t="shared" si="4"/>
        <v>9500</v>
      </c>
      <c r="P11" s="26"/>
      <c r="Q11" s="44">
        <f t="shared" si="5"/>
        <v>420000</v>
      </c>
    </row>
    <row r="12" spans="1:17" ht="12.75" x14ac:dyDescent="0.2">
      <c r="A12" s="22" t="s">
        <v>72</v>
      </c>
      <c r="B12" s="21" t="s">
        <v>78</v>
      </c>
      <c r="C12" s="21" t="s">
        <v>16</v>
      </c>
      <c r="D12" s="25" t="s">
        <v>105</v>
      </c>
      <c r="E12" s="20">
        <v>18366</v>
      </c>
      <c r="F12" s="21">
        <v>17655</v>
      </c>
      <c r="G12" s="21">
        <v>624</v>
      </c>
      <c r="H12" s="23">
        <f t="shared" si="0"/>
        <v>36645</v>
      </c>
      <c r="I12" s="24"/>
      <c r="J12" s="22">
        <v>750</v>
      </c>
      <c r="K12" s="21">
        <v>1700</v>
      </c>
      <c r="L12" s="21">
        <f t="shared" si="1"/>
        <v>24488</v>
      </c>
      <c r="M12" s="21">
        <f t="shared" si="3"/>
        <v>12244</v>
      </c>
      <c r="N12" s="21">
        <f t="shared" si="2"/>
        <v>23540</v>
      </c>
      <c r="O12" s="25">
        <f t="shared" si="4"/>
        <v>11770</v>
      </c>
      <c r="P12" s="26"/>
      <c r="Q12" s="44">
        <f t="shared" si="5"/>
        <v>514232</v>
      </c>
    </row>
    <row r="13" spans="1:17" ht="12.75" x14ac:dyDescent="0.2">
      <c r="A13" s="22" t="s">
        <v>72</v>
      </c>
      <c r="B13" s="21" t="s">
        <v>78</v>
      </c>
      <c r="C13" s="21" t="s">
        <v>17</v>
      </c>
      <c r="D13" s="25" t="s">
        <v>106</v>
      </c>
      <c r="E13" s="20">
        <v>15750</v>
      </c>
      <c r="F13" s="21">
        <v>8250</v>
      </c>
      <c r="G13" s="21">
        <v>0</v>
      </c>
      <c r="H13" s="23">
        <f t="shared" si="0"/>
        <v>24000</v>
      </c>
      <c r="I13" s="24"/>
      <c r="J13" s="22">
        <v>0</v>
      </c>
      <c r="K13" s="21">
        <v>0</v>
      </c>
      <c r="L13" s="21">
        <f t="shared" si="1"/>
        <v>21000</v>
      </c>
      <c r="M13" s="21">
        <f t="shared" si="3"/>
        <v>10500</v>
      </c>
      <c r="N13" s="21">
        <f t="shared" si="2"/>
        <v>11000</v>
      </c>
      <c r="O13" s="25">
        <f t="shared" si="4"/>
        <v>5500</v>
      </c>
      <c r="P13" s="26"/>
      <c r="Q13" s="44">
        <f t="shared" si="5"/>
        <v>336000</v>
      </c>
    </row>
    <row r="14" spans="1:17" ht="12.75" x14ac:dyDescent="0.2">
      <c r="A14" s="22" t="s">
        <v>72</v>
      </c>
      <c r="B14" s="21" t="s">
        <v>79</v>
      </c>
      <c r="C14" s="21" t="s">
        <v>19</v>
      </c>
      <c r="D14" s="25" t="s">
        <v>105</v>
      </c>
      <c r="E14" s="20">
        <v>18366</v>
      </c>
      <c r="F14" s="21">
        <v>34634</v>
      </c>
      <c r="G14" s="21">
        <v>0</v>
      </c>
      <c r="H14" s="23">
        <f t="shared" si="0"/>
        <v>53000</v>
      </c>
      <c r="I14" s="24"/>
      <c r="J14" s="22">
        <v>0</v>
      </c>
      <c r="K14" s="21">
        <v>0</v>
      </c>
      <c r="L14" s="21">
        <f t="shared" si="1"/>
        <v>24488</v>
      </c>
      <c r="M14" s="21">
        <f t="shared" si="3"/>
        <v>12244</v>
      </c>
      <c r="N14" s="21">
        <f t="shared" si="2"/>
        <v>46178.666666666672</v>
      </c>
      <c r="O14" s="25">
        <f t="shared" si="4"/>
        <v>23089.333333333336</v>
      </c>
      <c r="P14" s="26"/>
      <c r="Q14" s="44">
        <f t="shared" si="5"/>
        <v>742000</v>
      </c>
    </row>
    <row r="15" spans="1:17" ht="12.75" x14ac:dyDescent="0.2">
      <c r="A15" s="22" t="s">
        <v>72</v>
      </c>
      <c r="B15" s="21" t="s">
        <v>79</v>
      </c>
      <c r="C15" s="21" t="s">
        <v>18</v>
      </c>
      <c r="D15" s="25" t="s">
        <v>105</v>
      </c>
      <c r="E15" s="20">
        <v>18366</v>
      </c>
      <c r="F15" s="21">
        <v>34634</v>
      </c>
      <c r="G15" s="21">
        <v>0</v>
      </c>
      <c r="H15" s="23">
        <f t="shared" si="0"/>
        <v>53000</v>
      </c>
      <c r="I15" s="24"/>
      <c r="J15" s="22">
        <v>0</v>
      </c>
      <c r="K15" s="21">
        <v>0</v>
      </c>
      <c r="L15" s="21">
        <f t="shared" si="1"/>
        <v>24488</v>
      </c>
      <c r="M15" s="21">
        <f t="shared" si="3"/>
        <v>12244</v>
      </c>
      <c r="N15" s="21">
        <f t="shared" si="2"/>
        <v>46178.666666666672</v>
      </c>
      <c r="O15" s="25">
        <f t="shared" si="4"/>
        <v>23089.333333333336</v>
      </c>
      <c r="P15" s="26"/>
      <c r="Q15" s="44">
        <f t="shared" si="5"/>
        <v>742000</v>
      </c>
    </row>
    <row r="16" spans="1:17" ht="12.75" x14ac:dyDescent="0.2">
      <c r="A16" s="22" t="s">
        <v>72</v>
      </c>
      <c r="B16" s="21" t="s">
        <v>80</v>
      </c>
      <c r="C16" s="21" t="s">
        <v>20</v>
      </c>
      <c r="D16" s="25" t="s">
        <v>106</v>
      </c>
      <c r="E16" s="20">
        <v>15750</v>
      </c>
      <c r="F16" s="21">
        <v>18250</v>
      </c>
      <c r="G16" s="21">
        <v>0</v>
      </c>
      <c r="H16" s="23">
        <f t="shared" si="0"/>
        <v>34000</v>
      </c>
      <c r="I16" s="24"/>
      <c r="J16" s="22">
        <v>0</v>
      </c>
      <c r="K16" s="21">
        <v>0</v>
      </c>
      <c r="L16" s="21">
        <f t="shared" si="1"/>
        <v>21000</v>
      </c>
      <c r="M16" s="21">
        <f t="shared" si="3"/>
        <v>10500</v>
      </c>
      <c r="N16" s="21">
        <f t="shared" si="2"/>
        <v>24333.333333333336</v>
      </c>
      <c r="O16" s="25">
        <f t="shared" si="4"/>
        <v>12166.666666666668</v>
      </c>
      <c r="P16" s="26"/>
      <c r="Q16" s="44">
        <f t="shared" si="5"/>
        <v>476000</v>
      </c>
    </row>
    <row r="17" spans="1:17" ht="12.75" x14ac:dyDescent="0.2">
      <c r="A17" s="22" t="s">
        <v>72</v>
      </c>
      <c r="B17" s="21" t="s">
        <v>80</v>
      </c>
      <c r="C17" s="21" t="s">
        <v>21</v>
      </c>
      <c r="D17" s="25" t="s">
        <v>106</v>
      </c>
      <c r="E17" s="20">
        <v>15750</v>
      </c>
      <c r="F17" s="21">
        <v>17250</v>
      </c>
      <c r="G17" s="21">
        <v>0</v>
      </c>
      <c r="H17" s="23">
        <f t="shared" si="0"/>
        <v>33000</v>
      </c>
      <c r="I17" s="24"/>
      <c r="J17" s="22">
        <v>0</v>
      </c>
      <c r="K17" s="21">
        <v>0</v>
      </c>
      <c r="L17" s="21">
        <f t="shared" si="1"/>
        <v>21000</v>
      </c>
      <c r="M17" s="21">
        <f t="shared" si="3"/>
        <v>10500</v>
      </c>
      <c r="N17" s="21">
        <f t="shared" si="2"/>
        <v>23000</v>
      </c>
      <c r="O17" s="25">
        <f t="shared" si="4"/>
        <v>11500</v>
      </c>
      <c r="P17" s="26"/>
      <c r="Q17" s="44">
        <f t="shared" si="5"/>
        <v>462000</v>
      </c>
    </row>
    <row r="18" spans="1:17" ht="12.75" x14ac:dyDescent="0.2">
      <c r="A18" s="22" t="s">
        <v>72</v>
      </c>
      <c r="B18" s="21" t="s">
        <v>81</v>
      </c>
      <c r="C18" s="21" t="s">
        <v>23</v>
      </c>
      <c r="D18" s="25" t="s">
        <v>105</v>
      </c>
      <c r="E18" s="20">
        <v>18366</v>
      </c>
      <c r="F18" s="21">
        <v>24934</v>
      </c>
      <c r="G18" s="21">
        <v>0</v>
      </c>
      <c r="H18" s="23">
        <f t="shared" si="0"/>
        <v>43300</v>
      </c>
      <c r="I18" s="24"/>
      <c r="J18" s="22">
        <v>0</v>
      </c>
      <c r="K18" s="21">
        <v>0</v>
      </c>
      <c r="L18" s="21">
        <f t="shared" si="1"/>
        <v>24488</v>
      </c>
      <c r="M18" s="21">
        <f t="shared" si="3"/>
        <v>12244</v>
      </c>
      <c r="N18" s="21">
        <f t="shared" si="2"/>
        <v>33245.333333333336</v>
      </c>
      <c r="O18" s="25">
        <f t="shared" si="4"/>
        <v>16622.666666666668</v>
      </c>
      <c r="P18" s="26"/>
      <c r="Q18" s="44">
        <f t="shared" si="5"/>
        <v>606200</v>
      </c>
    </row>
    <row r="19" spans="1:17" ht="12.75" x14ac:dyDescent="0.2">
      <c r="A19" s="22" t="s">
        <v>72</v>
      </c>
      <c r="B19" s="21" t="s">
        <v>81</v>
      </c>
      <c r="C19" s="21" t="s">
        <v>24</v>
      </c>
      <c r="D19" s="25" t="s">
        <v>105</v>
      </c>
      <c r="E19" s="20">
        <v>18366</v>
      </c>
      <c r="F19" s="21">
        <v>24934</v>
      </c>
      <c r="G19" s="21">
        <v>0</v>
      </c>
      <c r="H19" s="23">
        <f t="shared" si="0"/>
        <v>43300</v>
      </c>
      <c r="I19" s="24"/>
      <c r="J19" s="22">
        <v>0</v>
      </c>
      <c r="K19" s="21">
        <v>0</v>
      </c>
      <c r="L19" s="21">
        <f t="shared" si="1"/>
        <v>24488</v>
      </c>
      <c r="M19" s="21">
        <f t="shared" si="3"/>
        <v>12244</v>
      </c>
      <c r="N19" s="21">
        <f t="shared" si="2"/>
        <v>33245.333333333336</v>
      </c>
      <c r="O19" s="25">
        <f t="shared" si="4"/>
        <v>16622.666666666668</v>
      </c>
      <c r="P19" s="26"/>
      <c r="Q19" s="44">
        <f t="shared" si="5"/>
        <v>606200</v>
      </c>
    </row>
    <row r="20" spans="1:17" ht="12.75" x14ac:dyDescent="0.2">
      <c r="A20" s="22" t="s">
        <v>72</v>
      </c>
      <c r="B20" s="21" t="s">
        <v>81</v>
      </c>
      <c r="C20" s="21" t="s">
        <v>22</v>
      </c>
      <c r="D20" s="25" t="s">
        <v>105</v>
      </c>
      <c r="E20" s="20">
        <v>18366</v>
      </c>
      <c r="F20" s="21">
        <v>24934</v>
      </c>
      <c r="G20" s="21">
        <v>0</v>
      </c>
      <c r="H20" s="23">
        <f t="shared" si="0"/>
        <v>43300</v>
      </c>
      <c r="I20" s="24"/>
      <c r="J20" s="22">
        <v>0</v>
      </c>
      <c r="K20" s="21">
        <v>0</v>
      </c>
      <c r="L20" s="21">
        <f t="shared" si="1"/>
        <v>24488</v>
      </c>
      <c r="M20" s="21">
        <f t="shared" si="3"/>
        <v>12244</v>
      </c>
      <c r="N20" s="21">
        <f t="shared" si="2"/>
        <v>33245.333333333336</v>
      </c>
      <c r="O20" s="25">
        <f t="shared" si="4"/>
        <v>16622.666666666668</v>
      </c>
      <c r="P20" s="26"/>
      <c r="Q20" s="44">
        <f t="shared" si="5"/>
        <v>606200</v>
      </c>
    </row>
    <row r="21" spans="1:17" ht="12.75" x14ac:dyDescent="0.2">
      <c r="A21" s="22" t="s">
        <v>72</v>
      </c>
      <c r="B21" s="21" t="s">
        <v>82</v>
      </c>
      <c r="C21" s="21" t="s">
        <v>25</v>
      </c>
      <c r="D21" s="25" t="s">
        <v>106</v>
      </c>
      <c r="E21" s="20">
        <v>15750</v>
      </c>
      <c r="F21" s="21">
        <v>22613</v>
      </c>
      <c r="G21" s="21">
        <v>0</v>
      </c>
      <c r="H21" s="23">
        <f t="shared" si="0"/>
        <v>38363</v>
      </c>
      <c r="I21" s="24"/>
      <c r="J21" s="22">
        <v>0</v>
      </c>
      <c r="K21" s="21">
        <v>0</v>
      </c>
      <c r="L21" s="21">
        <f t="shared" si="1"/>
        <v>21000</v>
      </c>
      <c r="M21" s="21">
        <f t="shared" si="3"/>
        <v>10500</v>
      </c>
      <c r="N21" s="21">
        <f t="shared" si="2"/>
        <v>30150.666666666664</v>
      </c>
      <c r="O21" s="25">
        <f t="shared" si="4"/>
        <v>15075.333333333332</v>
      </c>
      <c r="P21" s="26"/>
      <c r="Q21" s="44">
        <f t="shared" si="5"/>
        <v>537082</v>
      </c>
    </row>
    <row r="22" spans="1:17" ht="12.75" x14ac:dyDescent="0.2">
      <c r="A22" s="22" t="s">
        <v>72</v>
      </c>
      <c r="B22" s="21" t="s">
        <v>82</v>
      </c>
      <c r="C22" s="21" t="s">
        <v>26</v>
      </c>
      <c r="D22" s="25" t="s">
        <v>105</v>
      </c>
      <c r="E22" s="20">
        <v>18366</v>
      </c>
      <c r="F22" s="21">
        <v>26389</v>
      </c>
      <c r="G22" s="21">
        <v>0</v>
      </c>
      <c r="H22" s="23">
        <f t="shared" si="0"/>
        <v>44755</v>
      </c>
      <c r="I22" s="24"/>
      <c r="J22" s="22">
        <v>0</v>
      </c>
      <c r="K22" s="21">
        <v>0</v>
      </c>
      <c r="L22" s="21">
        <f t="shared" si="1"/>
        <v>24488</v>
      </c>
      <c r="M22" s="21">
        <f t="shared" si="3"/>
        <v>12244</v>
      </c>
      <c r="N22" s="21">
        <f t="shared" si="2"/>
        <v>35185.333333333336</v>
      </c>
      <c r="O22" s="25">
        <f t="shared" si="4"/>
        <v>17592.666666666668</v>
      </c>
      <c r="P22" s="26"/>
      <c r="Q22" s="44">
        <f t="shared" si="5"/>
        <v>626570</v>
      </c>
    </row>
    <row r="23" spans="1:17" ht="12.75" x14ac:dyDescent="0.2">
      <c r="A23" s="22" t="s">
        <v>72</v>
      </c>
      <c r="B23" s="21" t="s">
        <v>83</v>
      </c>
      <c r="C23" s="21" t="s">
        <v>27</v>
      </c>
      <c r="D23" s="25" t="s">
        <v>105</v>
      </c>
      <c r="E23" s="20">
        <v>18366</v>
      </c>
      <c r="F23" s="21">
        <v>19389</v>
      </c>
      <c r="G23" s="21">
        <v>0</v>
      </c>
      <c r="H23" s="23">
        <f t="shared" si="0"/>
        <v>37755</v>
      </c>
      <c r="I23" s="24"/>
      <c r="J23" s="22">
        <v>0</v>
      </c>
      <c r="K23" s="21">
        <v>0</v>
      </c>
      <c r="L23" s="21">
        <f t="shared" si="1"/>
        <v>24488</v>
      </c>
      <c r="M23" s="21">
        <f t="shared" si="3"/>
        <v>12244</v>
      </c>
      <c r="N23" s="21">
        <f t="shared" si="2"/>
        <v>25852</v>
      </c>
      <c r="O23" s="25">
        <f t="shared" si="4"/>
        <v>12926</v>
      </c>
      <c r="P23" s="26"/>
      <c r="Q23" s="44">
        <f t="shared" si="5"/>
        <v>528570</v>
      </c>
    </row>
    <row r="24" spans="1:17" ht="12.75" x14ac:dyDescent="0.2">
      <c r="A24" s="22" t="s">
        <v>72</v>
      </c>
      <c r="B24" s="21" t="s">
        <v>83</v>
      </c>
      <c r="C24" s="21" t="s">
        <v>120</v>
      </c>
      <c r="D24" s="25" t="s">
        <v>105</v>
      </c>
      <c r="E24" s="20">
        <v>18366</v>
      </c>
      <c r="F24" s="21">
        <v>19389</v>
      </c>
      <c r="G24" s="21">
        <v>0</v>
      </c>
      <c r="H24" s="23">
        <f t="shared" si="0"/>
        <v>37755</v>
      </c>
      <c r="I24" s="24"/>
      <c r="J24" s="22">
        <v>0</v>
      </c>
      <c r="K24" s="21">
        <v>0</v>
      </c>
      <c r="L24" s="21">
        <f t="shared" si="1"/>
        <v>24488</v>
      </c>
      <c r="M24" s="21">
        <f t="shared" si="3"/>
        <v>12244</v>
      </c>
      <c r="N24" s="21">
        <f t="shared" si="2"/>
        <v>25852</v>
      </c>
      <c r="O24" s="25">
        <f t="shared" si="4"/>
        <v>12926</v>
      </c>
      <c r="P24" s="26"/>
      <c r="Q24" s="44">
        <f t="shared" si="5"/>
        <v>528570</v>
      </c>
    </row>
    <row r="25" spans="1:17" ht="12.75" x14ac:dyDescent="0.2">
      <c r="A25" s="22" t="s">
        <v>72</v>
      </c>
      <c r="B25" s="21" t="s">
        <v>83</v>
      </c>
      <c r="C25" s="21" t="s">
        <v>28</v>
      </c>
      <c r="D25" s="25" t="s">
        <v>106</v>
      </c>
      <c r="E25" s="20">
        <v>15750</v>
      </c>
      <c r="F25" s="21">
        <v>11613</v>
      </c>
      <c r="G25" s="21">
        <v>0</v>
      </c>
      <c r="H25" s="23">
        <f t="shared" si="0"/>
        <v>27363</v>
      </c>
      <c r="I25" s="24"/>
      <c r="J25" s="22">
        <v>0</v>
      </c>
      <c r="K25" s="21">
        <v>0</v>
      </c>
      <c r="L25" s="21">
        <f t="shared" si="1"/>
        <v>21000</v>
      </c>
      <c r="M25" s="21">
        <f t="shared" si="3"/>
        <v>10500</v>
      </c>
      <c r="N25" s="21">
        <f t="shared" si="2"/>
        <v>15484</v>
      </c>
      <c r="O25" s="25">
        <f t="shared" si="4"/>
        <v>7742</v>
      </c>
      <c r="P25" s="26"/>
      <c r="Q25" s="44">
        <f t="shared" si="5"/>
        <v>383082</v>
      </c>
    </row>
    <row r="26" spans="1:17" ht="12.75" x14ac:dyDescent="0.2">
      <c r="A26" s="22" t="s">
        <v>72</v>
      </c>
      <c r="B26" s="21" t="s">
        <v>84</v>
      </c>
      <c r="C26" s="21" t="s">
        <v>31</v>
      </c>
      <c r="D26" s="25" t="s">
        <v>105</v>
      </c>
      <c r="E26" s="20">
        <v>18366</v>
      </c>
      <c r="F26" s="21">
        <v>11634</v>
      </c>
      <c r="G26" s="21">
        <v>0</v>
      </c>
      <c r="H26" s="23">
        <f t="shared" si="0"/>
        <v>30000</v>
      </c>
      <c r="I26" s="24"/>
      <c r="J26" s="22">
        <v>0</v>
      </c>
      <c r="K26" s="21">
        <v>0</v>
      </c>
      <c r="L26" s="21">
        <f t="shared" si="1"/>
        <v>24488</v>
      </c>
      <c r="M26" s="21">
        <f t="shared" si="3"/>
        <v>12244</v>
      </c>
      <c r="N26" s="21">
        <f t="shared" si="2"/>
        <v>15512</v>
      </c>
      <c r="O26" s="25">
        <f t="shared" si="4"/>
        <v>7756</v>
      </c>
      <c r="P26" s="26"/>
      <c r="Q26" s="44">
        <f t="shared" si="5"/>
        <v>420000</v>
      </c>
    </row>
    <row r="27" spans="1:17" ht="12.75" x14ac:dyDescent="0.2">
      <c r="A27" s="22" t="s">
        <v>72</v>
      </c>
      <c r="B27" s="21" t="s">
        <v>84</v>
      </c>
      <c r="C27" s="21" t="s">
        <v>30</v>
      </c>
      <c r="D27" s="25" t="s">
        <v>105</v>
      </c>
      <c r="E27" s="20">
        <v>18366</v>
      </c>
      <c r="F27" s="21">
        <v>11634</v>
      </c>
      <c r="G27" s="21">
        <v>0</v>
      </c>
      <c r="H27" s="23">
        <f t="shared" si="0"/>
        <v>30000</v>
      </c>
      <c r="I27" s="24"/>
      <c r="J27" s="22">
        <v>0</v>
      </c>
      <c r="K27" s="21">
        <v>0</v>
      </c>
      <c r="L27" s="21">
        <f t="shared" si="1"/>
        <v>24488</v>
      </c>
      <c r="M27" s="21">
        <f t="shared" si="3"/>
        <v>12244</v>
      </c>
      <c r="N27" s="21">
        <f t="shared" si="2"/>
        <v>15512</v>
      </c>
      <c r="O27" s="25">
        <f t="shared" si="4"/>
        <v>7756</v>
      </c>
      <c r="P27" s="26"/>
      <c r="Q27" s="44">
        <f t="shared" si="5"/>
        <v>420000</v>
      </c>
    </row>
    <row r="28" spans="1:17" ht="12.75" x14ac:dyDescent="0.2">
      <c r="A28" s="22" t="s">
        <v>72</v>
      </c>
      <c r="B28" s="21" t="s">
        <v>84</v>
      </c>
      <c r="C28" s="21" t="s">
        <v>29</v>
      </c>
      <c r="D28" s="25" t="s">
        <v>106</v>
      </c>
      <c r="E28" s="20">
        <v>15750</v>
      </c>
      <c r="F28" s="21">
        <v>24250</v>
      </c>
      <c r="G28" s="21">
        <v>0</v>
      </c>
      <c r="H28" s="23">
        <f t="shared" si="0"/>
        <v>40000</v>
      </c>
      <c r="I28" s="24"/>
      <c r="J28" s="22">
        <v>0</v>
      </c>
      <c r="K28" s="21">
        <v>0</v>
      </c>
      <c r="L28" s="21">
        <f t="shared" si="1"/>
        <v>21000</v>
      </c>
      <c r="M28" s="21">
        <f t="shared" si="3"/>
        <v>10500</v>
      </c>
      <c r="N28" s="21">
        <f t="shared" si="2"/>
        <v>32333.333333333336</v>
      </c>
      <c r="O28" s="25">
        <f t="shared" si="4"/>
        <v>16166.666666666668</v>
      </c>
      <c r="P28" s="26"/>
      <c r="Q28" s="44">
        <f t="shared" si="5"/>
        <v>560000</v>
      </c>
    </row>
    <row r="29" spans="1:17" ht="12.75" x14ac:dyDescent="0.2">
      <c r="A29" s="22" t="s">
        <v>72</v>
      </c>
      <c r="B29" s="21" t="s">
        <v>85</v>
      </c>
      <c r="C29" s="21" t="s">
        <v>121</v>
      </c>
      <c r="D29" s="25" t="s">
        <v>106</v>
      </c>
      <c r="E29" s="20">
        <v>15750</v>
      </c>
      <c r="F29" s="21">
        <v>12250</v>
      </c>
      <c r="G29" s="21">
        <v>0</v>
      </c>
      <c r="H29" s="23">
        <f t="shared" si="0"/>
        <v>28000</v>
      </c>
      <c r="I29" s="24"/>
      <c r="J29" s="22">
        <v>0</v>
      </c>
      <c r="K29" s="21">
        <v>0</v>
      </c>
      <c r="L29" s="21">
        <f t="shared" si="1"/>
        <v>21000</v>
      </c>
      <c r="M29" s="21">
        <f t="shared" si="3"/>
        <v>10500</v>
      </c>
      <c r="N29" s="21">
        <f t="shared" si="2"/>
        <v>16333.333333333332</v>
      </c>
      <c r="O29" s="25">
        <f t="shared" si="4"/>
        <v>8166.6666666666661</v>
      </c>
      <c r="P29" s="26"/>
      <c r="Q29" s="44">
        <f t="shared" si="5"/>
        <v>392000</v>
      </c>
    </row>
    <row r="30" spans="1:17" ht="12.75" x14ac:dyDescent="0.2">
      <c r="A30" s="22" t="s">
        <v>72</v>
      </c>
      <c r="B30" s="21" t="s">
        <v>85</v>
      </c>
      <c r="C30" s="21" t="s">
        <v>32</v>
      </c>
      <c r="D30" s="25" t="s">
        <v>105</v>
      </c>
      <c r="E30" s="20">
        <v>18366</v>
      </c>
      <c r="F30" s="21">
        <v>21389</v>
      </c>
      <c r="G30" s="21">
        <v>0</v>
      </c>
      <c r="H30" s="23">
        <f t="shared" si="0"/>
        <v>39755</v>
      </c>
      <c r="I30" s="24"/>
      <c r="J30" s="22">
        <v>0</v>
      </c>
      <c r="K30" s="21">
        <v>0</v>
      </c>
      <c r="L30" s="21">
        <f t="shared" si="1"/>
        <v>24488</v>
      </c>
      <c r="M30" s="21">
        <f t="shared" si="3"/>
        <v>12244</v>
      </c>
      <c r="N30" s="21">
        <f t="shared" si="2"/>
        <v>28518.666666666668</v>
      </c>
      <c r="O30" s="25">
        <f t="shared" si="4"/>
        <v>14259.333333333334</v>
      </c>
      <c r="P30" s="26"/>
      <c r="Q30" s="44">
        <f t="shared" si="5"/>
        <v>556570</v>
      </c>
    </row>
    <row r="31" spans="1:17" ht="12.75" x14ac:dyDescent="0.2">
      <c r="A31" s="22" t="s">
        <v>72</v>
      </c>
      <c r="B31" s="21" t="s">
        <v>85</v>
      </c>
      <c r="C31" s="21" t="s">
        <v>33</v>
      </c>
      <c r="D31" s="25" t="s">
        <v>106</v>
      </c>
      <c r="E31" s="20">
        <v>15750</v>
      </c>
      <c r="F31" s="21">
        <v>7250</v>
      </c>
      <c r="G31" s="21">
        <v>0</v>
      </c>
      <c r="H31" s="23">
        <f t="shared" si="0"/>
        <v>23000</v>
      </c>
      <c r="I31" s="24"/>
      <c r="J31" s="22">
        <v>0</v>
      </c>
      <c r="K31" s="21">
        <v>0</v>
      </c>
      <c r="L31" s="21">
        <f t="shared" si="1"/>
        <v>21000</v>
      </c>
      <c r="M31" s="21">
        <f t="shared" si="3"/>
        <v>10500</v>
      </c>
      <c r="N31" s="21">
        <f t="shared" si="2"/>
        <v>9666.6666666666661</v>
      </c>
      <c r="O31" s="25">
        <f t="shared" si="4"/>
        <v>4833.333333333333</v>
      </c>
      <c r="P31" s="26"/>
      <c r="Q31" s="44">
        <f t="shared" si="5"/>
        <v>322000</v>
      </c>
    </row>
    <row r="32" spans="1:17" ht="12.75" x14ac:dyDescent="0.2">
      <c r="A32" s="22" t="s">
        <v>74</v>
      </c>
      <c r="B32" s="21" t="s">
        <v>87</v>
      </c>
      <c r="C32" s="21" t="s">
        <v>35</v>
      </c>
      <c r="D32" s="25" t="s">
        <v>106</v>
      </c>
      <c r="E32" s="20">
        <v>15750</v>
      </c>
      <c r="F32" s="21">
        <v>34250</v>
      </c>
      <c r="G32" s="21">
        <v>0</v>
      </c>
      <c r="H32" s="23">
        <f t="shared" si="0"/>
        <v>50000</v>
      </c>
      <c r="I32" s="24"/>
      <c r="J32" s="22">
        <v>0</v>
      </c>
      <c r="K32" s="21">
        <v>0</v>
      </c>
      <c r="L32" s="21">
        <f t="shared" si="1"/>
        <v>21000</v>
      </c>
      <c r="M32" s="21">
        <f t="shared" si="3"/>
        <v>10500</v>
      </c>
      <c r="N32" s="21">
        <f t="shared" si="2"/>
        <v>45666.666666666672</v>
      </c>
      <c r="O32" s="25">
        <f t="shared" si="4"/>
        <v>22833.333333333336</v>
      </c>
      <c r="P32" s="26"/>
      <c r="Q32" s="44">
        <f t="shared" si="5"/>
        <v>700000</v>
      </c>
    </row>
    <row r="33" spans="1:17" ht="12.75" x14ac:dyDescent="0.2">
      <c r="A33" s="22" t="s">
        <v>74</v>
      </c>
      <c r="B33" s="21" t="s">
        <v>88</v>
      </c>
      <c r="C33" s="21" t="s">
        <v>36</v>
      </c>
      <c r="D33" s="25" t="s">
        <v>105</v>
      </c>
      <c r="E33" s="20">
        <v>18366</v>
      </c>
      <c r="F33" s="21">
        <v>9389</v>
      </c>
      <c r="G33" s="21">
        <v>0</v>
      </c>
      <c r="H33" s="23">
        <f t="shared" si="0"/>
        <v>27755</v>
      </c>
      <c r="I33" s="24"/>
      <c r="J33" s="22">
        <v>0</v>
      </c>
      <c r="K33" s="21">
        <v>0</v>
      </c>
      <c r="L33" s="21">
        <f t="shared" si="1"/>
        <v>24488</v>
      </c>
      <c r="M33" s="21">
        <f t="shared" si="3"/>
        <v>12244</v>
      </c>
      <c r="N33" s="21">
        <f t="shared" si="2"/>
        <v>12518.666666666666</v>
      </c>
      <c r="O33" s="25">
        <f t="shared" si="4"/>
        <v>6259.333333333333</v>
      </c>
      <c r="P33" s="26"/>
      <c r="Q33" s="44">
        <f t="shared" si="5"/>
        <v>388570</v>
      </c>
    </row>
    <row r="34" spans="1:17" ht="12.75" x14ac:dyDescent="0.2">
      <c r="A34" s="22" t="s">
        <v>74</v>
      </c>
      <c r="B34" s="21" t="s">
        <v>88</v>
      </c>
      <c r="C34" s="21" t="s">
        <v>37</v>
      </c>
      <c r="D34" s="25" t="s">
        <v>105</v>
      </c>
      <c r="E34" s="20">
        <v>18366</v>
      </c>
      <c r="F34" s="21">
        <v>29389</v>
      </c>
      <c r="G34" s="21">
        <v>0</v>
      </c>
      <c r="H34" s="23">
        <f t="shared" si="0"/>
        <v>47755</v>
      </c>
      <c r="I34" s="24"/>
      <c r="J34" s="22">
        <v>0</v>
      </c>
      <c r="K34" s="21">
        <v>0</v>
      </c>
      <c r="L34" s="21">
        <f t="shared" si="1"/>
        <v>24488</v>
      </c>
      <c r="M34" s="21">
        <f t="shared" si="3"/>
        <v>12244</v>
      </c>
      <c r="N34" s="21">
        <f t="shared" si="2"/>
        <v>39185.333333333336</v>
      </c>
      <c r="O34" s="25">
        <f t="shared" si="4"/>
        <v>19592.666666666668</v>
      </c>
      <c r="P34" s="26"/>
      <c r="Q34" s="44">
        <f t="shared" si="5"/>
        <v>668570</v>
      </c>
    </row>
    <row r="35" spans="1:17" ht="12.75" x14ac:dyDescent="0.2">
      <c r="A35" s="22" t="s">
        <v>74</v>
      </c>
      <c r="B35" s="21" t="s">
        <v>89</v>
      </c>
      <c r="C35" s="21" t="s">
        <v>38</v>
      </c>
      <c r="D35" s="25" t="s">
        <v>105</v>
      </c>
      <c r="E35" s="20">
        <v>18366</v>
      </c>
      <c r="F35" s="21">
        <v>17634</v>
      </c>
      <c r="G35" s="21">
        <v>0</v>
      </c>
      <c r="H35" s="23">
        <f t="shared" si="0"/>
        <v>36000</v>
      </c>
      <c r="I35" s="24"/>
      <c r="J35" s="22">
        <v>0</v>
      </c>
      <c r="K35" s="21">
        <v>0</v>
      </c>
      <c r="L35" s="21">
        <f t="shared" si="1"/>
        <v>24488</v>
      </c>
      <c r="M35" s="21">
        <f t="shared" si="3"/>
        <v>12244</v>
      </c>
      <c r="N35" s="21">
        <f t="shared" si="2"/>
        <v>23512</v>
      </c>
      <c r="O35" s="25">
        <f t="shared" si="4"/>
        <v>11756</v>
      </c>
      <c r="P35" s="26"/>
      <c r="Q35" s="44">
        <f t="shared" si="5"/>
        <v>504000</v>
      </c>
    </row>
    <row r="36" spans="1:17" ht="12.75" x14ac:dyDescent="0.2">
      <c r="A36" s="22" t="s">
        <v>74</v>
      </c>
      <c r="B36" s="21" t="s">
        <v>90</v>
      </c>
      <c r="C36" s="21" t="s">
        <v>39</v>
      </c>
      <c r="D36" s="25" t="s">
        <v>105</v>
      </c>
      <c r="E36" s="20">
        <v>18366</v>
      </c>
      <c r="F36" s="21">
        <v>11389</v>
      </c>
      <c r="G36" s="21">
        <v>0</v>
      </c>
      <c r="H36" s="23">
        <f t="shared" si="0"/>
        <v>29755</v>
      </c>
      <c r="I36" s="24"/>
      <c r="J36" s="22">
        <v>0</v>
      </c>
      <c r="K36" s="21">
        <v>0</v>
      </c>
      <c r="L36" s="21">
        <f t="shared" si="1"/>
        <v>24488</v>
      </c>
      <c r="M36" s="21">
        <f t="shared" si="3"/>
        <v>12244</v>
      </c>
      <c r="N36" s="21">
        <f t="shared" si="2"/>
        <v>15185.333333333332</v>
      </c>
      <c r="O36" s="25">
        <f t="shared" si="4"/>
        <v>7592.6666666666661</v>
      </c>
      <c r="P36" s="26"/>
      <c r="Q36" s="44">
        <f t="shared" si="5"/>
        <v>416570</v>
      </c>
    </row>
    <row r="37" spans="1:17" ht="12.75" x14ac:dyDescent="0.2">
      <c r="A37" s="22" t="s">
        <v>74</v>
      </c>
      <c r="B37" s="21" t="s">
        <v>90</v>
      </c>
      <c r="C37" s="21" t="s">
        <v>117</v>
      </c>
      <c r="D37" s="25" t="s">
        <v>106</v>
      </c>
      <c r="E37" s="20">
        <v>15750</v>
      </c>
      <c r="F37" s="21">
        <v>23613</v>
      </c>
      <c r="G37" s="21">
        <v>0</v>
      </c>
      <c r="H37" s="23">
        <f t="shared" si="0"/>
        <v>39363</v>
      </c>
      <c r="I37" s="24"/>
      <c r="J37" s="22">
        <v>0</v>
      </c>
      <c r="K37" s="21">
        <v>0</v>
      </c>
      <c r="L37" s="21">
        <f t="shared" si="1"/>
        <v>21000</v>
      </c>
      <c r="M37" s="21">
        <f t="shared" si="3"/>
        <v>10500</v>
      </c>
      <c r="N37" s="21">
        <f t="shared" si="2"/>
        <v>31484</v>
      </c>
      <c r="O37" s="25">
        <f t="shared" si="4"/>
        <v>15742</v>
      </c>
      <c r="P37" s="26"/>
      <c r="Q37" s="44">
        <f t="shared" si="5"/>
        <v>551082</v>
      </c>
    </row>
    <row r="38" spans="1:17" ht="12.75" x14ac:dyDescent="0.2">
      <c r="A38" s="22" t="s">
        <v>74</v>
      </c>
      <c r="B38" s="21" t="s">
        <v>90</v>
      </c>
      <c r="C38" s="21" t="s">
        <v>118</v>
      </c>
      <c r="D38" s="25" t="s">
        <v>106</v>
      </c>
      <c r="E38" s="20">
        <v>15750</v>
      </c>
      <c r="F38" s="21">
        <v>11613</v>
      </c>
      <c r="G38" s="21">
        <v>0</v>
      </c>
      <c r="H38" s="23">
        <f t="shared" ref="H38:H67" si="6">SUM(E38:G38)</f>
        <v>27363</v>
      </c>
      <c r="I38" s="24"/>
      <c r="J38" s="22">
        <v>0</v>
      </c>
      <c r="K38" s="21">
        <v>0</v>
      </c>
      <c r="L38" s="21">
        <f t="shared" ref="L38:L67" si="7">E38/30*40</f>
        <v>21000</v>
      </c>
      <c r="M38" s="21">
        <f t="shared" si="3"/>
        <v>10500</v>
      </c>
      <c r="N38" s="21">
        <f t="shared" ref="N38:N67" si="8">F38/30*40</f>
        <v>15484</v>
      </c>
      <c r="O38" s="25">
        <f t="shared" si="4"/>
        <v>7742</v>
      </c>
      <c r="P38" s="26"/>
      <c r="Q38" s="44">
        <f t="shared" si="5"/>
        <v>383082</v>
      </c>
    </row>
    <row r="39" spans="1:17" ht="12.75" x14ac:dyDescent="0.2">
      <c r="A39" s="22" t="s">
        <v>74</v>
      </c>
      <c r="B39" s="21" t="s">
        <v>91</v>
      </c>
      <c r="C39" s="21" t="s">
        <v>40</v>
      </c>
      <c r="D39" s="25" t="s">
        <v>106</v>
      </c>
      <c r="E39" s="20">
        <v>15750</v>
      </c>
      <c r="F39" s="21">
        <v>21613</v>
      </c>
      <c r="G39" s="21">
        <v>0</v>
      </c>
      <c r="H39" s="23">
        <f t="shared" si="6"/>
        <v>37363</v>
      </c>
      <c r="I39" s="24"/>
      <c r="J39" s="22">
        <v>0</v>
      </c>
      <c r="K39" s="21">
        <v>0</v>
      </c>
      <c r="L39" s="21">
        <f t="shared" si="7"/>
        <v>21000</v>
      </c>
      <c r="M39" s="21">
        <f t="shared" si="3"/>
        <v>10500</v>
      </c>
      <c r="N39" s="21">
        <f t="shared" si="8"/>
        <v>28817.333333333332</v>
      </c>
      <c r="O39" s="25">
        <f t="shared" si="4"/>
        <v>14408.666666666666</v>
      </c>
      <c r="P39" s="26"/>
      <c r="Q39" s="44">
        <f t="shared" si="5"/>
        <v>523082</v>
      </c>
    </row>
    <row r="40" spans="1:17" ht="12.75" x14ac:dyDescent="0.2">
      <c r="A40" s="22" t="s">
        <v>74</v>
      </c>
      <c r="B40" s="21" t="s">
        <v>92</v>
      </c>
      <c r="C40" s="21" t="s">
        <v>41</v>
      </c>
      <c r="D40" s="25" t="s">
        <v>106</v>
      </c>
      <c r="E40" s="20">
        <v>15750</v>
      </c>
      <c r="F40" s="21">
        <v>12613</v>
      </c>
      <c r="G40" s="21">
        <v>0</v>
      </c>
      <c r="H40" s="23">
        <f t="shared" si="6"/>
        <v>28363</v>
      </c>
      <c r="I40" s="24"/>
      <c r="J40" s="22">
        <v>0</v>
      </c>
      <c r="K40" s="21">
        <v>0</v>
      </c>
      <c r="L40" s="21">
        <f t="shared" si="7"/>
        <v>21000</v>
      </c>
      <c r="M40" s="21">
        <f t="shared" si="3"/>
        <v>10500</v>
      </c>
      <c r="N40" s="21">
        <f t="shared" si="8"/>
        <v>16817.333333333332</v>
      </c>
      <c r="O40" s="25">
        <f t="shared" si="4"/>
        <v>8408.6666666666661</v>
      </c>
      <c r="P40" s="26"/>
      <c r="Q40" s="44">
        <f t="shared" si="5"/>
        <v>397082</v>
      </c>
    </row>
    <row r="41" spans="1:17" ht="12.75" x14ac:dyDescent="0.2">
      <c r="A41" s="22" t="s">
        <v>74</v>
      </c>
      <c r="B41" s="21" t="s">
        <v>92</v>
      </c>
      <c r="C41" s="21" t="s">
        <v>42</v>
      </c>
      <c r="D41" s="25" t="s">
        <v>106</v>
      </c>
      <c r="E41" s="20">
        <v>15750</v>
      </c>
      <c r="F41" s="21">
        <v>6613</v>
      </c>
      <c r="G41" s="21">
        <v>0</v>
      </c>
      <c r="H41" s="23">
        <f t="shared" si="6"/>
        <v>22363</v>
      </c>
      <c r="I41" s="24"/>
      <c r="J41" s="22">
        <v>0</v>
      </c>
      <c r="K41" s="21">
        <v>0</v>
      </c>
      <c r="L41" s="21">
        <f t="shared" si="7"/>
        <v>21000</v>
      </c>
      <c r="M41" s="21">
        <f t="shared" si="3"/>
        <v>10500</v>
      </c>
      <c r="N41" s="21">
        <f t="shared" si="8"/>
        <v>8817.3333333333339</v>
      </c>
      <c r="O41" s="25">
        <f t="shared" si="4"/>
        <v>4408.666666666667</v>
      </c>
      <c r="P41" s="26"/>
      <c r="Q41" s="44">
        <f t="shared" si="5"/>
        <v>313082</v>
      </c>
    </row>
    <row r="42" spans="1:17" ht="12.75" x14ac:dyDescent="0.2">
      <c r="A42" s="22" t="s">
        <v>74</v>
      </c>
      <c r="B42" s="21" t="s">
        <v>93</v>
      </c>
      <c r="C42" s="21" t="s">
        <v>43</v>
      </c>
      <c r="D42" s="25" t="s">
        <v>105</v>
      </c>
      <c r="E42" s="20">
        <v>18366</v>
      </c>
      <c r="F42" s="21">
        <v>14389</v>
      </c>
      <c r="G42" s="21">
        <v>0</v>
      </c>
      <c r="H42" s="23">
        <f t="shared" si="6"/>
        <v>32755</v>
      </c>
      <c r="I42" s="24"/>
      <c r="J42" s="22">
        <v>0</v>
      </c>
      <c r="K42" s="21">
        <v>0</v>
      </c>
      <c r="L42" s="21">
        <f t="shared" si="7"/>
        <v>24488</v>
      </c>
      <c r="M42" s="21">
        <f t="shared" si="3"/>
        <v>12244</v>
      </c>
      <c r="N42" s="21">
        <f t="shared" si="8"/>
        <v>19185.333333333332</v>
      </c>
      <c r="O42" s="25">
        <f t="shared" si="4"/>
        <v>9592.6666666666661</v>
      </c>
      <c r="P42" s="26"/>
      <c r="Q42" s="44">
        <f t="shared" si="5"/>
        <v>458570</v>
      </c>
    </row>
    <row r="43" spans="1:17" ht="12.75" x14ac:dyDescent="0.2">
      <c r="A43" s="22" t="s">
        <v>74</v>
      </c>
      <c r="B43" s="21" t="s">
        <v>93</v>
      </c>
      <c r="C43" s="21" t="s">
        <v>44</v>
      </c>
      <c r="D43" s="25" t="s">
        <v>105</v>
      </c>
      <c r="E43" s="20">
        <v>18366</v>
      </c>
      <c r="F43" s="21">
        <v>25389</v>
      </c>
      <c r="G43" s="21">
        <v>0</v>
      </c>
      <c r="H43" s="23">
        <f t="shared" si="6"/>
        <v>43755</v>
      </c>
      <c r="I43" s="24"/>
      <c r="J43" s="22">
        <v>0</v>
      </c>
      <c r="K43" s="21">
        <v>0</v>
      </c>
      <c r="L43" s="21">
        <f t="shared" si="7"/>
        <v>24488</v>
      </c>
      <c r="M43" s="21">
        <f t="shared" si="3"/>
        <v>12244</v>
      </c>
      <c r="N43" s="21">
        <f t="shared" si="8"/>
        <v>33852</v>
      </c>
      <c r="O43" s="25">
        <f t="shared" si="4"/>
        <v>16926</v>
      </c>
      <c r="P43" s="26"/>
      <c r="Q43" s="44">
        <f t="shared" si="5"/>
        <v>612570</v>
      </c>
    </row>
    <row r="44" spans="1:17" ht="12.75" x14ac:dyDescent="0.2">
      <c r="A44" s="22" t="s">
        <v>74</v>
      </c>
      <c r="B44" s="21" t="s">
        <v>94</v>
      </c>
      <c r="C44" s="21" t="s">
        <v>45</v>
      </c>
      <c r="D44" s="25" t="s">
        <v>105</v>
      </c>
      <c r="E44" s="20">
        <v>18366</v>
      </c>
      <c r="F44" s="21">
        <v>29389</v>
      </c>
      <c r="G44" s="21">
        <v>0</v>
      </c>
      <c r="H44" s="23">
        <f t="shared" si="6"/>
        <v>47755</v>
      </c>
      <c r="I44" s="24"/>
      <c r="J44" s="22">
        <v>0</v>
      </c>
      <c r="K44" s="21">
        <v>0</v>
      </c>
      <c r="L44" s="21">
        <f t="shared" si="7"/>
        <v>24488</v>
      </c>
      <c r="M44" s="21">
        <f t="shared" si="3"/>
        <v>12244</v>
      </c>
      <c r="N44" s="21">
        <f t="shared" si="8"/>
        <v>39185.333333333336</v>
      </c>
      <c r="O44" s="25">
        <f t="shared" si="4"/>
        <v>19592.666666666668</v>
      </c>
      <c r="P44" s="26"/>
      <c r="Q44" s="44">
        <f t="shared" si="5"/>
        <v>668570</v>
      </c>
    </row>
    <row r="45" spans="1:17" ht="12.75" x14ac:dyDescent="0.2">
      <c r="A45" s="22" t="s">
        <v>74</v>
      </c>
      <c r="B45" s="21" t="s">
        <v>94</v>
      </c>
      <c r="C45" s="21" t="s">
        <v>122</v>
      </c>
      <c r="D45" s="25" t="s">
        <v>106</v>
      </c>
      <c r="E45" s="20">
        <v>15750</v>
      </c>
      <c r="F45" s="21">
        <v>4250</v>
      </c>
      <c r="G45" s="21">
        <v>0</v>
      </c>
      <c r="H45" s="23">
        <f t="shared" si="6"/>
        <v>20000</v>
      </c>
      <c r="I45" s="24"/>
      <c r="J45" s="22">
        <v>0</v>
      </c>
      <c r="K45" s="21">
        <v>0</v>
      </c>
      <c r="L45" s="21">
        <f t="shared" si="7"/>
        <v>21000</v>
      </c>
      <c r="M45" s="21">
        <f t="shared" si="3"/>
        <v>10500</v>
      </c>
      <c r="N45" s="21">
        <f t="shared" si="8"/>
        <v>5666.6666666666661</v>
      </c>
      <c r="O45" s="25">
        <f t="shared" si="4"/>
        <v>2833.333333333333</v>
      </c>
      <c r="P45" s="26"/>
      <c r="Q45" s="44">
        <f t="shared" si="5"/>
        <v>280000</v>
      </c>
    </row>
    <row r="46" spans="1:17" ht="12.75" x14ac:dyDescent="0.2">
      <c r="A46" s="22" t="s">
        <v>74</v>
      </c>
      <c r="B46" s="21" t="s">
        <v>95</v>
      </c>
      <c r="C46" s="21" t="s">
        <v>47</v>
      </c>
      <c r="D46" s="25" t="s">
        <v>105</v>
      </c>
      <c r="E46" s="20">
        <v>18366</v>
      </c>
      <c r="F46" s="21">
        <v>19389</v>
      </c>
      <c r="G46" s="21">
        <v>0</v>
      </c>
      <c r="H46" s="23">
        <f t="shared" si="6"/>
        <v>37755</v>
      </c>
      <c r="I46" s="24"/>
      <c r="J46" s="22">
        <v>0</v>
      </c>
      <c r="K46" s="21">
        <v>0</v>
      </c>
      <c r="L46" s="21">
        <f t="shared" si="7"/>
        <v>24488</v>
      </c>
      <c r="M46" s="21">
        <f t="shared" si="3"/>
        <v>12244</v>
      </c>
      <c r="N46" s="21">
        <f t="shared" si="8"/>
        <v>25852</v>
      </c>
      <c r="O46" s="25">
        <f t="shared" si="4"/>
        <v>12926</v>
      </c>
      <c r="P46" s="26"/>
      <c r="Q46" s="44">
        <f t="shared" si="5"/>
        <v>528570</v>
      </c>
    </row>
    <row r="47" spans="1:17" ht="12.75" x14ac:dyDescent="0.2">
      <c r="A47" s="22" t="s">
        <v>74</v>
      </c>
      <c r="B47" s="21" t="s">
        <v>95</v>
      </c>
      <c r="C47" s="21" t="s">
        <v>46</v>
      </c>
      <c r="D47" s="25" t="s">
        <v>105</v>
      </c>
      <c r="E47" s="20">
        <v>18366</v>
      </c>
      <c r="F47" s="21">
        <v>14389</v>
      </c>
      <c r="G47" s="21">
        <v>0</v>
      </c>
      <c r="H47" s="23">
        <f t="shared" si="6"/>
        <v>32755</v>
      </c>
      <c r="I47" s="24"/>
      <c r="J47" s="22">
        <v>0</v>
      </c>
      <c r="K47" s="21">
        <v>0</v>
      </c>
      <c r="L47" s="21">
        <f t="shared" si="7"/>
        <v>24488</v>
      </c>
      <c r="M47" s="21">
        <f t="shared" si="3"/>
        <v>12244</v>
      </c>
      <c r="N47" s="21">
        <f t="shared" si="8"/>
        <v>19185.333333333332</v>
      </c>
      <c r="O47" s="25">
        <f t="shared" si="4"/>
        <v>9592.6666666666661</v>
      </c>
      <c r="P47" s="26"/>
      <c r="Q47" s="44">
        <f t="shared" si="5"/>
        <v>458570</v>
      </c>
    </row>
    <row r="48" spans="1:17" ht="12.75" x14ac:dyDescent="0.2">
      <c r="A48" s="22" t="s">
        <v>74</v>
      </c>
      <c r="B48" s="21" t="s">
        <v>95</v>
      </c>
      <c r="C48" s="21" t="s">
        <v>124</v>
      </c>
      <c r="D48" s="25" t="s">
        <v>106</v>
      </c>
      <c r="E48" s="20">
        <v>15750</v>
      </c>
      <c r="F48" s="21">
        <v>9250</v>
      </c>
      <c r="G48" s="21">
        <v>0</v>
      </c>
      <c r="H48" s="23">
        <f t="shared" si="6"/>
        <v>25000</v>
      </c>
      <c r="I48" s="24"/>
      <c r="J48" s="22">
        <v>0</v>
      </c>
      <c r="K48" s="21">
        <v>0</v>
      </c>
      <c r="L48" s="21">
        <f t="shared" si="7"/>
        <v>21000</v>
      </c>
      <c r="M48" s="21">
        <f t="shared" si="3"/>
        <v>10500</v>
      </c>
      <c r="N48" s="21">
        <f t="shared" si="8"/>
        <v>12333.333333333332</v>
      </c>
      <c r="O48" s="25">
        <f t="shared" si="4"/>
        <v>6166.6666666666661</v>
      </c>
      <c r="P48" s="26"/>
      <c r="Q48" s="44">
        <f t="shared" si="5"/>
        <v>350000</v>
      </c>
    </row>
    <row r="49" spans="1:17" ht="12.75" x14ac:dyDescent="0.2">
      <c r="A49" s="22" t="s">
        <v>74</v>
      </c>
      <c r="B49" s="21" t="s">
        <v>96</v>
      </c>
      <c r="C49" s="21" t="s">
        <v>48</v>
      </c>
      <c r="D49" s="25" t="s">
        <v>106</v>
      </c>
      <c r="E49" s="20">
        <v>15750</v>
      </c>
      <c r="F49" s="21">
        <v>10850</v>
      </c>
      <c r="G49" s="21">
        <v>0</v>
      </c>
      <c r="H49" s="23">
        <f t="shared" si="6"/>
        <v>26600</v>
      </c>
      <c r="I49" s="24"/>
      <c r="J49" s="22">
        <v>0</v>
      </c>
      <c r="K49" s="21">
        <v>0</v>
      </c>
      <c r="L49" s="21">
        <f t="shared" si="7"/>
        <v>21000</v>
      </c>
      <c r="M49" s="21">
        <f t="shared" si="3"/>
        <v>10500</v>
      </c>
      <c r="N49" s="21">
        <f t="shared" si="8"/>
        <v>14466.666666666668</v>
      </c>
      <c r="O49" s="25">
        <f t="shared" si="4"/>
        <v>7233.3333333333339</v>
      </c>
      <c r="P49" s="26"/>
      <c r="Q49" s="44">
        <f t="shared" si="5"/>
        <v>372400</v>
      </c>
    </row>
    <row r="50" spans="1:17" ht="12.75" x14ac:dyDescent="0.2">
      <c r="A50" s="22" t="s">
        <v>74</v>
      </c>
      <c r="B50" s="21" t="s">
        <v>96</v>
      </c>
      <c r="C50" s="21" t="s">
        <v>49</v>
      </c>
      <c r="D50" s="25" t="s">
        <v>106</v>
      </c>
      <c r="E50" s="20">
        <v>15750</v>
      </c>
      <c r="F50" s="21">
        <v>10850</v>
      </c>
      <c r="G50" s="21">
        <v>0</v>
      </c>
      <c r="H50" s="23">
        <f t="shared" si="6"/>
        <v>26600</v>
      </c>
      <c r="I50" s="24"/>
      <c r="J50" s="22">
        <v>0</v>
      </c>
      <c r="K50" s="21">
        <v>0</v>
      </c>
      <c r="L50" s="21">
        <f t="shared" si="7"/>
        <v>21000</v>
      </c>
      <c r="M50" s="21">
        <f t="shared" si="3"/>
        <v>10500</v>
      </c>
      <c r="N50" s="21">
        <f t="shared" si="8"/>
        <v>14466.666666666668</v>
      </c>
      <c r="O50" s="25">
        <f t="shared" si="4"/>
        <v>7233.3333333333339</v>
      </c>
      <c r="P50" s="26"/>
      <c r="Q50" s="44">
        <f t="shared" si="5"/>
        <v>372400</v>
      </c>
    </row>
    <row r="51" spans="1:17" ht="12.75" x14ac:dyDescent="0.2">
      <c r="A51" s="22" t="s">
        <v>74</v>
      </c>
      <c r="B51" s="21" t="s">
        <v>97</v>
      </c>
      <c r="C51" s="21" t="s">
        <v>50</v>
      </c>
      <c r="D51" s="25" t="s">
        <v>106</v>
      </c>
      <c r="E51" s="20">
        <v>15750</v>
      </c>
      <c r="F51" s="21">
        <v>11613</v>
      </c>
      <c r="G51" s="21">
        <v>0</v>
      </c>
      <c r="H51" s="23">
        <f t="shared" si="6"/>
        <v>27363</v>
      </c>
      <c r="I51" s="24"/>
      <c r="J51" s="22">
        <v>0</v>
      </c>
      <c r="K51" s="21">
        <v>0</v>
      </c>
      <c r="L51" s="21">
        <f t="shared" si="7"/>
        <v>21000</v>
      </c>
      <c r="M51" s="21">
        <f t="shared" si="3"/>
        <v>10500</v>
      </c>
      <c r="N51" s="21">
        <f t="shared" si="8"/>
        <v>15484</v>
      </c>
      <c r="O51" s="25">
        <f t="shared" si="4"/>
        <v>7742</v>
      </c>
      <c r="P51" s="26"/>
      <c r="Q51" s="44">
        <f t="shared" si="5"/>
        <v>383082</v>
      </c>
    </row>
    <row r="52" spans="1:17" ht="12.75" x14ac:dyDescent="0.2">
      <c r="A52" s="22" t="s">
        <v>74</v>
      </c>
      <c r="B52" s="21" t="s">
        <v>98</v>
      </c>
      <c r="C52" s="21" t="s">
        <v>52</v>
      </c>
      <c r="D52" s="25" t="s">
        <v>106</v>
      </c>
      <c r="E52" s="20">
        <v>15750</v>
      </c>
      <c r="F52" s="21">
        <v>8613</v>
      </c>
      <c r="G52" s="21">
        <v>0</v>
      </c>
      <c r="H52" s="23">
        <f t="shared" si="6"/>
        <v>24363</v>
      </c>
      <c r="I52" s="24"/>
      <c r="J52" s="22">
        <v>0</v>
      </c>
      <c r="K52" s="21">
        <v>0</v>
      </c>
      <c r="L52" s="21">
        <f t="shared" si="7"/>
        <v>21000</v>
      </c>
      <c r="M52" s="21">
        <f t="shared" si="3"/>
        <v>10500</v>
      </c>
      <c r="N52" s="21">
        <f t="shared" si="8"/>
        <v>11484</v>
      </c>
      <c r="O52" s="25">
        <f t="shared" si="4"/>
        <v>5742</v>
      </c>
      <c r="P52" s="26"/>
      <c r="Q52" s="44">
        <f t="shared" si="5"/>
        <v>341082</v>
      </c>
    </row>
    <row r="53" spans="1:17" ht="12.75" x14ac:dyDescent="0.2">
      <c r="A53" s="22" t="s">
        <v>74</v>
      </c>
      <c r="B53" s="21" t="s">
        <v>98</v>
      </c>
      <c r="C53" s="21" t="s">
        <v>51</v>
      </c>
      <c r="D53" s="25" t="s">
        <v>105</v>
      </c>
      <c r="E53" s="20">
        <v>18366</v>
      </c>
      <c r="F53" s="21">
        <v>3245</v>
      </c>
      <c r="G53" s="21">
        <v>624</v>
      </c>
      <c r="H53" s="23">
        <f t="shared" si="6"/>
        <v>22235</v>
      </c>
      <c r="I53" s="24"/>
      <c r="J53" s="22">
        <v>750</v>
      </c>
      <c r="K53" s="21">
        <v>1700</v>
      </c>
      <c r="L53" s="21">
        <f t="shared" si="7"/>
        <v>24488</v>
      </c>
      <c r="M53" s="21">
        <f t="shared" si="3"/>
        <v>12244</v>
      </c>
      <c r="N53" s="21">
        <f t="shared" si="8"/>
        <v>4326.666666666667</v>
      </c>
      <c r="O53" s="25">
        <f t="shared" si="4"/>
        <v>2163.3333333333335</v>
      </c>
      <c r="P53" s="26"/>
      <c r="Q53" s="44">
        <f t="shared" si="5"/>
        <v>312492</v>
      </c>
    </row>
    <row r="54" spans="1:17" ht="12.75" x14ac:dyDescent="0.2">
      <c r="A54" s="22" t="s">
        <v>74</v>
      </c>
      <c r="B54" s="21" t="s">
        <v>98</v>
      </c>
      <c r="C54" s="21" t="s">
        <v>53</v>
      </c>
      <c r="D54" s="25" t="s">
        <v>106</v>
      </c>
      <c r="E54" s="20">
        <v>15750</v>
      </c>
      <c r="F54" s="21">
        <v>8250</v>
      </c>
      <c r="G54" s="21">
        <v>0</v>
      </c>
      <c r="H54" s="23">
        <f t="shared" si="6"/>
        <v>24000</v>
      </c>
      <c r="I54" s="24"/>
      <c r="J54" s="22">
        <v>0</v>
      </c>
      <c r="K54" s="21">
        <v>0</v>
      </c>
      <c r="L54" s="21">
        <f t="shared" si="7"/>
        <v>21000</v>
      </c>
      <c r="M54" s="21">
        <f t="shared" si="3"/>
        <v>10500</v>
      </c>
      <c r="N54" s="21">
        <f t="shared" si="8"/>
        <v>11000</v>
      </c>
      <c r="O54" s="25">
        <f t="shared" si="4"/>
        <v>5500</v>
      </c>
      <c r="P54" s="26"/>
      <c r="Q54" s="44">
        <f t="shared" si="5"/>
        <v>336000</v>
      </c>
    </row>
    <row r="55" spans="1:17" ht="12.75" x14ac:dyDescent="0.2">
      <c r="A55" s="22" t="s">
        <v>74</v>
      </c>
      <c r="B55" s="21" t="s">
        <v>99</v>
      </c>
      <c r="C55" s="21" t="s">
        <v>54</v>
      </c>
      <c r="D55" s="25" t="s">
        <v>105</v>
      </c>
      <c r="E55" s="20">
        <v>18366</v>
      </c>
      <c r="F55" s="21">
        <v>31389</v>
      </c>
      <c r="G55" s="21">
        <v>0</v>
      </c>
      <c r="H55" s="23">
        <f t="shared" si="6"/>
        <v>49755</v>
      </c>
      <c r="I55" s="24"/>
      <c r="J55" s="22">
        <v>0</v>
      </c>
      <c r="K55" s="21">
        <v>0</v>
      </c>
      <c r="L55" s="21">
        <f t="shared" si="7"/>
        <v>24488</v>
      </c>
      <c r="M55" s="21">
        <f t="shared" si="3"/>
        <v>12244</v>
      </c>
      <c r="N55" s="21">
        <f t="shared" si="8"/>
        <v>41852</v>
      </c>
      <c r="O55" s="25">
        <f t="shared" si="4"/>
        <v>20926</v>
      </c>
      <c r="P55" s="26"/>
      <c r="Q55" s="44">
        <f t="shared" si="5"/>
        <v>696570</v>
      </c>
    </row>
    <row r="56" spans="1:17" ht="12.75" x14ac:dyDescent="0.2">
      <c r="A56" s="22" t="s">
        <v>74</v>
      </c>
      <c r="B56" s="21" t="s">
        <v>100</v>
      </c>
      <c r="C56" s="21" t="s">
        <v>55</v>
      </c>
      <c r="D56" s="25" t="s">
        <v>105</v>
      </c>
      <c r="E56" s="20">
        <v>18366</v>
      </c>
      <c r="F56" s="21">
        <v>11634</v>
      </c>
      <c r="G56" s="21">
        <v>624</v>
      </c>
      <c r="H56" s="23">
        <f t="shared" si="6"/>
        <v>30624</v>
      </c>
      <c r="I56" s="24"/>
      <c r="J56" s="22">
        <v>750</v>
      </c>
      <c r="K56" s="21">
        <v>1700</v>
      </c>
      <c r="L56" s="21">
        <f t="shared" si="7"/>
        <v>24488</v>
      </c>
      <c r="M56" s="21">
        <f t="shared" si="3"/>
        <v>12244</v>
      </c>
      <c r="N56" s="21">
        <f t="shared" si="8"/>
        <v>15512</v>
      </c>
      <c r="O56" s="25">
        <f t="shared" si="4"/>
        <v>7756</v>
      </c>
      <c r="P56" s="26"/>
      <c r="Q56" s="44">
        <f t="shared" si="5"/>
        <v>429938</v>
      </c>
    </row>
    <row r="57" spans="1:17" ht="12.75" x14ac:dyDescent="0.2">
      <c r="A57" s="22" t="s">
        <v>73</v>
      </c>
      <c r="B57" s="21" t="s">
        <v>86</v>
      </c>
      <c r="C57" s="21" t="s">
        <v>34</v>
      </c>
      <c r="D57" s="25" t="s">
        <v>105</v>
      </c>
      <c r="E57" s="20">
        <v>18366</v>
      </c>
      <c r="F57" s="21">
        <v>24389</v>
      </c>
      <c r="G57" s="21">
        <v>0</v>
      </c>
      <c r="H57" s="23">
        <f t="shared" si="6"/>
        <v>42755</v>
      </c>
      <c r="I57" s="24"/>
      <c r="J57" s="22">
        <v>0</v>
      </c>
      <c r="K57" s="21">
        <v>0</v>
      </c>
      <c r="L57" s="21">
        <f t="shared" si="7"/>
        <v>24488</v>
      </c>
      <c r="M57" s="21">
        <f t="shared" si="3"/>
        <v>12244</v>
      </c>
      <c r="N57" s="21">
        <f t="shared" si="8"/>
        <v>32518.666666666668</v>
      </c>
      <c r="O57" s="25">
        <f t="shared" si="4"/>
        <v>16259.333333333334</v>
      </c>
      <c r="P57" s="26"/>
      <c r="Q57" s="44">
        <f t="shared" si="5"/>
        <v>598570</v>
      </c>
    </row>
    <row r="58" spans="1:17" ht="12.75" x14ac:dyDescent="0.2">
      <c r="A58" s="22" t="s">
        <v>76</v>
      </c>
      <c r="B58" s="21" t="s">
        <v>102</v>
      </c>
      <c r="C58" s="21" t="s">
        <v>57</v>
      </c>
      <c r="D58" s="25" t="s">
        <v>105</v>
      </c>
      <c r="E58" s="20">
        <v>18366</v>
      </c>
      <c r="F58" s="21">
        <v>24389</v>
      </c>
      <c r="G58" s="21">
        <v>0</v>
      </c>
      <c r="H58" s="23">
        <f t="shared" si="6"/>
        <v>42755</v>
      </c>
      <c r="I58" s="24"/>
      <c r="J58" s="22">
        <v>0</v>
      </c>
      <c r="K58" s="21">
        <v>0</v>
      </c>
      <c r="L58" s="21">
        <f t="shared" si="7"/>
        <v>24488</v>
      </c>
      <c r="M58" s="21">
        <f t="shared" si="3"/>
        <v>12244</v>
      </c>
      <c r="N58" s="21">
        <f t="shared" si="8"/>
        <v>32518.666666666668</v>
      </c>
      <c r="O58" s="25">
        <f t="shared" si="4"/>
        <v>16259.333333333334</v>
      </c>
      <c r="P58" s="26"/>
      <c r="Q58" s="44">
        <f t="shared" si="5"/>
        <v>598570</v>
      </c>
    </row>
    <row r="59" spans="1:17" ht="12.75" x14ac:dyDescent="0.2">
      <c r="A59" s="22" t="s">
        <v>76</v>
      </c>
      <c r="B59" s="21" t="s">
        <v>103</v>
      </c>
      <c r="C59" s="21" t="s">
        <v>59</v>
      </c>
      <c r="D59" s="25" t="s">
        <v>105</v>
      </c>
      <c r="E59" s="20">
        <v>18366</v>
      </c>
      <c r="F59" s="21">
        <v>24389</v>
      </c>
      <c r="G59" s="21">
        <v>0</v>
      </c>
      <c r="H59" s="23">
        <f t="shared" si="6"/>
        <v>42755</v>
      </c>
      <c r="I59" s="24"/>
      <c r="J59" s="22">
        <v>0</v>
      </c>
      <c r="K59" s="21">
        <v>0</v>
      </c>
      <c r="L59" s="21">
        <f t="shared" si="7"/>
        <v>24488</v>
      </c>
      <c r="M59" s="21">
        <f t="shared" si="3"/>
        <v>12244</v>
      </c>
      <c r="N59" s="21">
        <f t="shared" si="8"/>
        <v>32518.666666666668</v>
      </c>
      <c r="O59" s="25">
        <f t="shared" si="4"/>
        <v>16259.333333333334</v>
      </c>
      <c r="P59" s="26"/>
      <c r="Q59" s="44">
        <f t="shared" si="5"/>
        <v>598570</v>
      </c>
    </row>
    <row r="60" spans="1:17" ht="12.75" x14ac:dyDescent="0.2">
      <c r="A60" s="22" t="s">
        <v>76</v>
      </c>
      <c r="B60" s="21" t="s">
        <v>103</v>
      </c>
      <c r="C60" s="21" t="s">
        <v>60</v>
      </c>
      <c r="D60" s="25" t="s">
        <v>106</v>
      </c>
      <c r="E60" s="20">
        <v>15750</v>
      </c>
      <c r="F60" s="21">
        <v>16613</v>
      </c>
      <c r="G60" s="21">
        <v>0</v>
      </c>
      <c r="H60" s="23">
        <f t="shared" si="6"/>
        <v>32363</v>
      </c>
      <c r="I60" s="24"/>
      <c r="J60" s="22">
        <v>0</v>
      </c>
      <c r="K60" s="21">
        <v>0</v>
      </c>
      <c r="L60" s="21">
        <f t="shared" si="7"/>
        <v>21000</v>
      </c>
      <c r="M60" s="21">
        <f t="shared" si="3"/>
        <v>10500</v>
      </c>
      <c r="N60" s="21">
        <f t="shared" si="8"/>
        <v>22150.666666666664</v>
      </c>
      <c r="O60" s="25">
        <f t="shared" si="4"/>
        <v>11075.333333333332</v>
      </c>
      <c r="P60" s="26"/>
      <c r="Q60" s="44">
        <f t="shared" si="5"/>
        <v>453082</v>
      </c>
    </row>
    <row r="61" spans="1:17" ht="12.75" x14ac:dyDescent="0.2">
      <c r="A61" s="22" t="s">
        <v>76</v>
      </c>
      <c r="B61" s="21" t="s">
        <v>103</v>
      </c>
      <c r="C61" s="21" t="s">
        <v>58</v>
      </c>
      <c r="D61" s="25" t="s">
        <v>106</v>
      </c>
      <c r="E61" s="20">
        <v>15750</v>
      </c>
      <c r="F61" s="21">
        <v>16613</v>
      </c>
      <c r="G61" s="21">
        <v>0</v>
      </c>
      <c r="H61" s="23">
        <f t="shared" si="6"/>
        <v>32363</v>
      </c>
      <c r="I61" s="24"/>
      <c r="J61" s="22">
        <v>0</v>
      </c>
      <c r="K61" s="21">
        <v>0</v>
      </c>
      <c r="L61" s="21">
        <f t="shared" si="7"/>
        <v>21000</v>
      </c>
      <c r="M61" s="21">
        <f t="shared" si="3"/>
        <v>10500</v>
      </c>
      <c r="N61" s="21">
        <f t="shared" si="8"/>
        <v>22150.666666666664</v>
      </c>
      <c r="O61" s="25">
        <f t="shared" si="4"/>
        <v>11075.333333333332</v>
      </c>
      <c r="P61" s="26"/>
      <c r="Q61" s="44">
        <f t="shared" si="5"/>
        <v>453082</v>
      </c>
    </row>
    <row r="62" spans="1:17" ht="12.75" x14ac:dyDescent="0.2">
      <c r="A62" s="22" t="s">
        <v>76</v>
      </c>
      <c r="B62" s="21" t="s">
        <v>104</v>
      </c>
      <c r="C62" s="21" t="s">
        <v>61</v>
      </c>
      <c r="D62" s="25" t="s">
        <v>105</v>
      </c>
      <c r="E62" s="20">
        <v>18366</v>
      </c>
      <c r="F62" s="21">
        <v>21634</v>
      </c>
      <c r="G62" s="21">
        <v>0</v>
      </c>
      <c r="H62" s="23">
        <f t="shared" si="6"/>
        <v>40000</v>
      </c>
      <c r="I62" s="24"/>
      <c r="J62" s="22">
        <v>0</v>
      </c>
      <c r="K62" s="21">
        <v>0</v>
      </c>
      <c r="L62" s="21">
        <f t="shared" si="7"/>
        <v>24488</v>
      </c>
      <c r="M62" s="21">
        <f t="shared" si="3"/>
        <v>12244</v>
      </c>
      <c r="N62" s="21">
        <f t="shared" si="8"/>
        <v>28845.333333333332</v>
      </c>
      <c r="O62" s="25">
        <f t="shared" si="4"/>
        <v>14422.666666666666</v>
      </c>
      <c r="P62" s="26"/>
      <c r="Q62" s="44">
        <f t="shared" si="5"/>
        <v>560000</v>
      </c>
    </row>
    <row r="63" spans="1:17" ht="12.75" x14ac:dyDescent="0.2">
      <c r="A63" s="22" t="s">
        <v>76</v>
      </c>
      <c r="B63" s="21" t="s">
        <v>104</v>
      </c>
      <c r="C63" s="21" t="s">
        <v>63</v>
      </c>
      <c r="D63" s="25" t="s">
        <v>105</v>
      </c>
      <c r="E63" s="20">
        <v>18366</v>
      </c>
      <c r="F63" s="21">
        <v>41634</v>
      </c>
      <c r="G63" s="21">
        <v>0</v>
      </c>
      <c r="H63" s="23">
        <f t="shared" si="6"/>
        <v>60000</v>
      </c>
      <c r="I63" s="24"/>
      <c r="J63" s="22">
        <v>0</v>
      </c>
      <c r="K63" s="21">
        <v>0</v>
      </c>
      <c r="L63" s="21">
        <f t="shared" si="7"/>
        <v>24488</v>
      </c>
      <c r="M63" s="21">
        <f t="shared" si="3"/>
        <v>12244</v>
      </c>
      <c r="N63" s="21">
        <f t="shared" si="8"/>
        <v>55512</v>
      </c>
      <c r="O63" s="25">
        <f t="shared" si="4"/>
        <v>27756</v>
      </c>
      <c r="P63" s="26"/>
      <c r="Q63" s="44">
        <f t="shared" si="5"/>
        <v>840000</v>
      </c>
    </row>
    <row r="64" spans="1:17" ht="12.75" x14ac:dyDescent="0.2">
      <c r="A64" s="22" t="s">
        <v>76</v>
      </c>
      <c r="B64" s="21" t="s">
        <v>104</v>
      </c>
      <c r="C64" s="21" t="s">
        <v>62</v>
      </c>
      <c r="D64" s="25" t="s">
        <v>106</v>
      </c>
      <c r="E64" s="20">
        <v>15750</v>
      </c>
      <c r="F64" s="21">
        <v>19250</v>
      </c>
      <c r="G64" s="21">
        <v>0</v>
      </c>
      <c r="H64" s="23">
        <f t="shared" si="6"/>
        <v>35000</v>
      </c>
      <c r="I64" s="24"/>
      <c r="J64" s="22">
        <v>0</v>
      </c>
      <c r="K64" s="21">
        <v>0</v>
      </c>
      <c r="L64" s="21">
        <f t="shared" si="7"/>
        <v>21000</v>
      </c>
      <c r="M64" s="21">
        <f t="shared" si="3"/>
        <v>10500</v>
      </c>
      <c r="N64" s="21">
        <f t="shared" si="8"/>
        <v>25666.666666666664</v>
      </c>
      <c r="O64" s="25">
        <f t="shared" si="4"/>
        <v>12833.333333333332</v>
      </c>
      <c r="P64" s="26"/>
      <c r="Q64" s="44">
        <f t="shared" si="5"/>
        <v>490000</v>
      </c>
    </row>
    <row r="65" spans="1:17" ht="12.75" x14ac:dyDescent="0.2">
      <c r="A65" s="22" t="s">
        <v>76</v>
      </c>
      <c r="B65" s="21" t="s">
        <v>100</v>
      </c>
      <c r="C65" s="21" t="s">
        <v>65</v>
      </c>
      <c r="D65" s="25" t="s">
        <v>106</v>
      </c>
      <c r="E65" s="20">
        <v>15750</v>
      </c>
      <c r="F65" s="21">
        <v>44250</v>
      </c>
      <c r="G65" s="21">
        <v>0</v>
      </c>
      <c r="H65" s="23">
        <f t="shared" si="6"/>
        <v>60000</v>
      </c>
      <c r="I65" s="24"/>
      <c r="J65" s="22">
        <v>0</v>
      </c>
      <c r="K65" s="21">
        <v>0</v>
      </c>
      <c r="L65" s="21">
        <f t="shared" si="7"/>
        <v>21000</v>
      </c>
      <c r="M65" s="21">
        <f t="shared" si="3"/>
        <v>10500</v>
      </c>
      <c r="N65" s="21">
        <f t="shared" si="8"/>
        <v>59000</v>
      </c>
      <c r="O65" s="25">
        <f t="shared" si="4"/>
        <v>29500</v>
      </c>
      <c r="P65" s="26"/>
      <c r="Q65" s="44">
        <f t="shared" si="5"/>
        <v>840000</v>
      </c>
    </row>
    <row r="66" spans="1:17" ht="12.75" x14ac:dyDescent="0.2">
      <c r="A66" s="22" t="s">
        <v>76</v>
      </c>
      <c r="B66" s="21" t="s">
        <v>100</v>
      </c>
      <c r="C66" s="21" t="s">
        <v>66</v>
      </c>
      <c r="D66" s="25" t="s">
        <v>106</v>
      </c>
      <c r="E66" s="20">
        <v>15750</v>
      </c>
      <c r="F66" s="21">
        <v>55250</v>
      </c>
      <c r="G66" s="21">
        <v>0</v>
      </c>
      <c r="H66" s="23">
        <f t="shared" ref="H66" si="9">SUM(E66:G66)</f>
        <v>71000</v>
      </c>
      <c r="I66" s="24"/>
      <c r="J66" s="22">
        <v>0</v>
      </c>
      <c r="K66" s="21">
        <v>0</v>
      </c>
      <c r="L66" s="21">
        <f t="shared" ref="L66" si="10">E66/30*40</f>
        <v>21000</v>
      </c>
      <c r="M66" s="21">
        <f t="shared" ref="M66" si="11">L66/2</f>
        <v>10500</v>
      </c>
      <c r="N66" s="21">
        <f t="shared" ref="N66" si="12">F66/30*40</f>
        <v>73666.666666666672</v>
      </c>
      <c r="O66" s="25">
        <f t="shared" ref="O66" si="13">N66/2</f>
        <v>36833.333333333336</v>
      </c>
      <c r="P66" s="26"/>
      <c r="Q66" s="44">
        <f t="shared" ref="Q66" si="14">((E66+F66+G66)*12)+L66+M66+N66+O66+J66+K66</f>
        <v>994000</v>
      </c>
    </row>
    <row r="67" spans="1:17" ht="12.75" x14ac:dyDescent="0.2">
      <c r="A67" s="22" t="s">
        <v>76</v>
      </c>
      <c r="B67" s="21" t="s">
        <v>100</v>
      </c>
      <c r="C67" s="21" t="s">
        <v>64</v>
      </c>
      <c r="D67" s="25" t="s">
        <v>106</v>
      </c>
      <c r="E67" s="20">
        <v>15750</v>
      </c>
      <c r="F67" s="21">
        <v>14250</v>
      </c>
      <c r="G67" s="21">
        <v>0</v>
      </c>
      <c r="H67" s="23">
        <f t="shared" si="6"/>
        <v>30000</v>
      </c>
      <c r="I67" s="24"/>
      <c r="J67" s="22">
        <v>0</v>
      </c>
      <c r="K67" s="21">
        <v>0</v>
      </c>
      <c r="L67" s="21">
        <f t="shared" si="7"/>
        <v>21000</v>
      </c>
      <c r="M67" s="21">
        <f t="shared" si="3"/>
        <v>10500</v>
      </c>
      <c r="N67" s="21">
        <f t="shared" si="8"/>
        <v>19000</v>
      </c>
      <c r="O67" s="25">
        <f t="shared" si="4"/>
        <v>9500</v>
      </c>
      <c r="P67" s="26"/>
      <c r="Q67" s="44">
        <f t="shared" si="5"/>
        <v>420000</v>
      </c>
    </row>
    <row r="68" spans="1:17" s="42" customFormat="1" ht="12.75" customHeight="1" thickBot="1" x14ac:dyDescent="0.3">
      <c r="A68" s="38"/>
      <c r="B68" s="37"/>
      <c r="C68" s="48"/>
      <c r="D68" s="49"/>
      <c r="E68" s="39"/>
      <c r="F68" s="37"/>
      <c r="G68" s="37"/>
      <c r="H68" s="40"/>
      <c r="I68" s="41"/>
      <c r="J68" s="50"/>
      <c r="K68" s="52"/>
      <c r="L68" s="51"/>
      <c r="M68" s="37"/>
      <c r="N68" s="37"/>
      <c r="O68" s="40"/>
      <c r="Q68" s="43"/>
    </row>
    <row r="69" spans="1:17" s="18" customFormat="1" ht="14.25" customHeight="1" thickTop="1" x14ac:dyDescent="0.15">
      <c r="A69" s="27"/>
      <c r="B69" s="27"/>
      <c r="C69" s="27"/>
      <c r="D69" s="27"/>
      <c r="E69" s="36"/>
      <c r="F69" s="36"/>
      <c r="G69" s="36"/>
      <c r="H69" s="36"/>
      <c r="I69" s="36"/>
      <c r="J69" s="36"/>
      <c r="K69" s="36"/>
      <c r="L69" s="36"/>
      <c r="M69" s="36"/>
      <c r="N69" s="28"/>
      <c r="O69" s="28"/>
      <c r="P69" s="28"/>
      <c r="Q69" s="29"/>
    </row>
    <row r="70" spans="1:17" s="18" customFormat="1" ht="13.5" customHeight="1" x14ac:dyDescent="0.15">
      <c r="A70" s="30"/>
      <c r="B70" s="30"/>
      <c r="C70" s="30"/>
      <c r="D70" s="30"/>
      <c r="E70" s="36"/>
      <c r="F70" s="36"/>
      <c r="G70" s="36"/>
      <c r="H70" s="36"/>
      <c r="I70" s="36"/>
      <c r="J70" s="36"/>
      <c r="K70" s="36"/>
      <c r="L70" s="36"/>
      <c r="M70" s="36"/>
      <c r="N70" s="28"/>
      <c r="O70" s="28"/>
      <c r="P70" s="28"/>
      <c r="Q70" s="29"/>
    </row>
    <row r="71" spans="1:17" s="18" customFormat="1" ht="13.5" customHeight="1" x14ac:dyDescent="0.15">
      <c r="A71" s="30"/>
      <c r="B71" s="30"/>
      <c r="C71" s="30"/>
      <c r="D71" s="30"/>
      <c r="E71" s="36"/>
      <c r="F71" s="36"/>
      <c r="G71" s="36"/>
      <c r="H71" s="36"/>
      <c r="I71" s="36"/>
      <c r="J71" s="36"/>
      <c r="K71" s="36"/>
      <c r="L71" s="36"/>
      <c r="M71" s="36"/>
      <c r="N71" s="28"/>
      <c r="O71" s="28"/>
      <c r="P71" s="28"/>
      <c r="Q71" s="29"/>
    </row>
    <row r="72" spans="1:17" s="18" customFormat="1" ht="9" x14ac:dyDescent="0.15">
      <c r="A72" s="27" t="s">
        <v>4</v>
      </c>
      <c r="B72" s="29" t="s">
        <v>9</v>
      </c>
      <c r="C72" s="29"/>
      <c r="D72" s="29"/>
      <c r="E72" s="31"/>
      <c r="F72" s="31"/>
      <c r="G72" s="29"/>
      <c r="H72" s="29"/>
      <c r="I72" s="29"/>
      <c r="J72" s="29"/>
      <c r="K72" s="29"/>
      <c r="L72" s="29"/>
      <c r="N72" s="29"/>
      <c r="O72" s="29"/>
      <c r="P72" s="29"/>
      <c r="Q72" s="29"/>
    </row>
    <row r="73" spans="1:17" s="18" customFormat="1" ht="9" x14ac:dyDescent="0.15">
      <c r="A73" s="27" t="s">
        <v>3</v>
      </c>
      <c r="B73" s="33" t="s">
        <v>69</v>
      </c>
      <c r="C73" s="34"/>
      <c r="D73" s="34"/>
      <c r="E73" s="34"/>
      <c r="F73" s="33"/>
      <c r="G73" s="29"/>
      <c r="H73" s="29"/>
      <c r="I73" s="29"/>
      <c r="J73" s="29"/>
      <c r="K73" s="29"/>
      <c r="L73" s="29"/>
      <c r="N73" s="29"/>
      <c r="O73" s="29"/>
      <c r="P73" s="29"/>
      <c r="Q73" s="29"/>
    </row>
    <row r="74" spans="1:17" s="18" customFormat="1" ht="9" x14ac:dyDescent="0.15">
      <c r="A74" s="27" t="s">
        <v>5</v>
      </c>
      <c r="B74" s="33" t="s">
        <v>70</v>
      </c>
      <c r="C74" s="34"/>
      <c r="D74" s="34"/>
      <c r="E74" s="34"/>
      <c r="F74" s="33"/>
      <c r="G74" s="29"/>
      <c r="H74" s="29"/>
      <c r="I74" s="29"/>
      <c r="J74" s="29"/>
      <c r="K74" s="29"/>
      <c r="L74" s="29"/>
      <c r="N74" s="29"/>
      <c r="O74" s="29"/>
      <c r="P74" s="29"/>
      <c r="Q74" s="29"/>
    </row>
    <row r="75" spans="1:17" s="18" customFormat="1" ht="9" x14ac:dyDescent="0.15">
      <c r="A75" s="27"/>
      <c r="B75" s="33"/>
      <c r="C75" s="34"/>
      <c r="D75" s="34"/>
      <c r="E75" s="34"/>
      <c r="F75" s="33"/>
      <c r="G75" s="29"/>
      <c r="H75" s="29"/>
      <c r="I75" s="29"/>
      <c r="J75" s="29"/>
      <c r="K75" s="29"/>
      <c r="L75" s="29"/>
      <c r="N75" s="29"/>
      <c r="O75" s="29"/>
      <c r="P75" s="29"/>
      <c r="Q75" s="29"/>
    </row>
    <row r="76" spans="1:17" s="18" customFormat="1" ht="12.75" customHeight="1" x14ac:dyDescent="0.15">
      <c r="A76" s="70" t="s">
        <v>126</v>
      </c>
      <c r="B76" s="69"/>
      <c r="C76" s="69"/>
      <c r="D76" s="69"/>
      <c r="E76" s="69"/>
      <c r="F76" s="31"/>
      <c r="G76" s="29"/>
      <c r="H76" s="29"/>
      <c r="I76" s="29"/>
      <c r="J76" s="29"/>
      <c r="K76" s="29"/>
      <c r="L76" s="29"/>
      <c r="N76" s="29"/>
      <c r="O76" s="29"/>
      <c r="P76" s="29"/>
      <c r="Q76" s="29"/>
    </row>
    <row r="77" spans="1:17" s="18" customFormat="1" ht="12" customHeight="1" x14ac:dyDescent="0.15">
      <c r="A77" s="32"/>
      <c r="B77" s="35" t="s">
        <v>127</v>
      </c>
      <c r="C77" s="35"/>
      <c r="D77" s="35"/>
      <c r="E77" s="35"/>
      <c r="F77" s="31"/>
      <c r="G77" s="29"/>
      <c r="H77" s="29"/>
      <c r="I77" s="29"/>
      <c r="J77" s="29"/>
      <c r="K77" s="29"/>
      <c r="L77" s="29"/>
      <c r="N77" s="29"/>
      <c r="O77" s="29"/>
      <c r="P77" s="29"/>
      <c r="Q77" s="29"/>
    </row>
    <row r="78" spans="1:17" s="18" customFormat="1" ht="12" customHeight="1" x14ac:dyDescent="0.15">
      <c r="A78" s="32"/>
      <c r="B78" s="35" t="s">
        <v>128</v>
      </c>
      <c r="C78" s="29"/>
      <c r="D78" s="29"/>
      <c r="E78" s="31"/>
      <c r="F78" s="31"/>
      <c r="G78" s="29"/>
      <c r="H78" s="29"/>
      <c r="I78" s="29"/>
      <c r="J78" s="29"/>
      <c r="K78" s="29"/>
      <c r="L78" s="29"/>
      <c r="N78" s="29"/>
      <c r="O78" s="29"/>
      <c r="P78" s="29"/>
      <c r="Q78" s="29"/>
    </row>
    <row r="79" spans="1:17" ht="12" customHeight="1" x14ac:dyDescent="0.25">
      <c r="B79" s="35" t="s">
        <v>130</v>
      </c>
      <c r="C79" s="1"/>
      <c r="D79" s="1"/>
      <c r="E79" s="4"/>
      <c r="F79" s="4"/>
      <c r="H79" s="1"/>
      <c r="I79" s="1"/>
      <c r="M79" s="7"/>
      <c r="P79" s="1"/>
    </row>
    <row r="80" spans="1:17" x14ac:dyDescent="0.25">
      <c r="B80" s="79" t="s">
        <v>131</v>
      </c>
    </row>
    <row r="81" spans="1:4" x14ac:dyDescent="0.25">
      <c r="A81" s="3"/>
      <c r="B81" s="3"/>
      <c r="C81" s="3"/>
      <c r="D81" s="3"/>
    </row>
    <row r="82" spans="1:4" x14ac:dyDescent="0.25">
      <c r="A82" s="3"/>
      <c r="B82" s="3"/>
      <c r="C82" s="3"/>
      <c r="D82" s="3"/>
    </row>
    <row r="83" spans="1:4" x14ac:dyDescent="0.25">
      <c r="A83" s="3"/>
      <c r="B83" s="3"/>
      <c r="C83" s="3"/>
      <c r="D83" s="3"/>
    </row>
    <row r="84" spans="1:4" x14ac:dyDescent="0.25">
      <c r="A84" s="3"/>
      <c r="B84" s="3"/>
      <c r="C84" s="3"/>
      <c r="D84" s="3"/>
    </row>
    <row r="85" spans="1:4" x14ac:dyDescent="0.25">
      <c r="A85" s="3"/>
      <c r="B85" s="3"/>
      <c r="C85" s="3"/>
      <c r="D85" s="3"/>
    </row>
    <row r="86" spans="1:4" x14ac:dyDescent="0.25">
      <c r="A86" s="3"/>
      <c r="B86" s="3"/>
      <c r="C86" s="3"/>
      <c r="D86" s="3"/>
    </row>
    <row r="87" spans="1:4" x14ac:dyDescent="0.25">
      <c r="A87" s="3"/>
      <c r="B87" s="3"/>
      <c r="C87" s="3"/>
      <c r="D87" s="3"/>
    </row>
    <row r="88" spans="1:4" x14ac:dyDescent="0.25">
      <c r="A88" s="3"/>
      <c r="B88" s="3"/>
      <c r="C88" s="3"/>
      <c r="D88" s="3"/>
    </row>
    <row r="89" spans="1:4" x14ac:dyDescent="0.25">
      <c r="A89" s="3"/>
      <c r="B89" s="3"/>
      <c r="C89" s="3"/>
      <c r="D89" s="3"/>
    </row>
    <row r="90" spans="1:4" x14ac:dyDescent="0.25">
      <c r="A90" s="3"/>
      <c r="B90" s="3"/>
      <c r="C90" s="3"/>
      <c r="D90" s="3"/>
    </row>
    <row r="91" spans="1:4" x14ac:dyDescent="0.25">
      <c r="A91" s="3"/>
      <c r="B91" s="3"/>
      <c r="C91" s="3"/>
      <c r="D91" s="3"/>
    </row>
    <row r="92" spans="1:4" x14ac:dyDescent="0.25">
      <c r="A92" s="3"/>
      <c r="B92" s="3"/>
      <c r="C92" s="3"/>
      <c r="D92" s="3"/>
    </row>
    <row r="93" spans="1:4" x14ac:dyDescent="0.25">
      <c r="A93" s="3"/>
      <c r="B93" s="3"/>
      <c r="C93" s="3"/>
      <c r="D93" s="3"/>
    </row>
    <row r="94" spans="1:4" x14ac:dyDescent="0.25">
      <c r="A94" s="3"/>
      <c r="B94" s="3"/>
      <c r="C94" s="3"/>
      <c r="D94" s="3"/>
    </row>
    <row r="95" spans="1:4" x14ac:dyDescent="0.25">
      <c r="A95" s="3"/>
      <c r="B95" s="3"/>
      <c r="C95" s="3"/>
      <c r="D95" s="3"/>
    </row>
    <row r="96" spans="1:4" x14ac:dyDescent="0.25">
      <c r="A96" s="3"/>
      <c r="B96" s="3"/>
      <c r="C96" s="3"/>
      <c r="D96" s="3"/>
    </row>
    <row r="97" spans="1:4" x14ac:dyDescent="0.25">
      <c r="A97" s="3"/>
      <c r="B97" s="3"/>
      <c r="C97" s="3"/>
      <c r="D97" s="3"/>
    </row>
    <row r="98" spans="1:4" x14ac:dyDescent="0.25">
      <c r="A98" s="3"/>
      <c r="B98" s="3"/>
      <c r="C98" s="3"/>
      <c r="D98" s="3"/>
    </row>
    <row r="99" spans="1:4" x14ac:dyDescent="0.25">
      <c r="A99" s="3"/>
      <c r="B99" s="3"/>
      <c r="C99" s="3"/>
      <c r="D99" s="3"/>
    </row>
    <row r="100" spans="1:4" x14ac:dyDescent="0.25">
      <c r="A100" s="3"/>
      <c r="B100" s="3"/>
      <c r="C100" s="3"/>
      <c r="D100" s="3"/>
    </row>
    <row r="101" spans="1:4" x14ac:dyDescent="0.25">
      <c r="A101" s="3"/>
      <c r="B101" s="3"/>
      <c r="C101" s="3"/>
      <c r="D101" s="3"/>
    </row>
    <row r="102" spans="1:4" x14ac:dyDescent="0.25">
      <c r="A102" s="3"/>
      <c r="B102" s="3"/>
      <c r="C102" s="3"/>
      <c r="D102" s="3"/>
    </row>
    <row r="103" spans="1:4" x14ac:dyDescent="0.25">
      <c r="A103" s="3"/>
      <c r="B103" s="3"/>
      <c r="C103" s="3"/>
      <c r="D103" s="3"/>
    </row>
    <row r="104" spans="1:4" x14ac:dyDescent="0.25">
      <c r="A104" s="3"/>
      <c r="B104" s="3"/>
      <c r="C104" s="3"/>
      <c r="D104" s="3"/>
    </row>
    <row r="105" spans="1:4" x14ac:dyDescent="0.25">
      <c r="A105" s="3"/>
      <c r="B105" s="3"/>
      <c r="C105" s="3"/>
      <c r="D105" s="3"/>
    </row>
    <row r="106" spans="1:4" x14ac:dyDescent="0.25">
      <c r="A106" s="3"/>
      <c r="B106" s="3"/>
      <c r="C106" s="3"/>
      <c r="D106" s="3"/>
    </row>
    <row r="107" spans="1:4" x14ac:dyDescent="0.25">
      <c r="A107" s="3"/>
      <c r="B107" s="3"/>
      <c r="C107" s="3"/>
      <c r="D107" s="3"/>
    </row>
  </sheetData>
  <mergeCells count="5">
    <mergeCell ref="A1:Q1"/>
    <mergeCell ref="J2:O2"/>
    <mergeCell ref="E4:H4"/>
    <mergeCell ref="Q2:Q4"/>
    <mergeCell ref="E2:H2"/>
  </mergeCell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5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PERCEP. ASESORES LXVII LEG.</vt:lpstr>
      <vt:lpstr>'PERCEP. ASESORES LXVII LEG.'!Área_de_impresión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Paulina Payán Montes</cp:lastModifiedBy>
  <cp:revision/>
  <cp:lastPrinted>2022-01-27T18:39:26Z</cp:lastPrinted>
  <dcterms:created xsi:type="dcterms:W3CDTF">2016-11-25T23:45:39Z</dcterms:created>
  <dcterms:modified xsi:type="dcterms:W3CDTF">2022-01-27T18:48:49Z</dcterms:modified>
</cp:coreProperties>
</file>