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M7" i="1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6"/>
  <c r="C52"/>
  <c r="B52"/>
  <c r="F51"/>
  <c r="E51"/>
  <c r="G51" s="1"/>
  <c r="G50"/>
  <c r="F50"/>
  <c r="E50"/>
  <c r="F49"/>
  <c r="E49"/>
  <c r="F48"/>
  <c r="E48"/>
  <c r="F47"/>
  <c r="E47"/>
  <c r="G47" s="1"/>
  <c r="F46"/>
  <c r="E46"/>
  <c r="G46" s="1"/>
  <c r="F45"/>
  <c r="E45"/>
  <c r="F44"/>
  <c r="E44"/>
  <c r="F43"/>
  <c r="E43"/>
  <c r="F42"/>
  <c r="E42"/>
  <c r="G42" s="1"/>
  <c r="F41"/>
  <c r="E41"/>
  <c r="F40"/>
  <c r="E40"/>
  <c r="G40" s="1"/>
  <c r="F39"/>
  <c r="E39"/>
  <c r="G39" s="1"/>
  <c r="F38"/>
  <c r="E38"/>
  <c r="F37"/>
  <c r="E37"/>
  <c r="F36"/>
  <c r="E36"/>
  <c r="F35"/>
  <c r="E35"/>
  <c r="G35" s="1"/>
  <c r="F34"/>
  <c r="E34"/>
  <c r="F33"/>
  <c r="E33"/>
  <c r="G33" s="1"/>
  <c r="F32"/>
  <c r="G32" s="1"/>
  <c r="E32"/>
  <c r="F31"/>
  <c r="E31"/>
  <c r="G31" s="1"/>
  <c r="F30"/>
  <c r="E30"/>
  <c r="F29"/>
  <c r="E29"/>
  <c r="G29" s="1"/>
  <c r="F28"/>
  <c r="G28" s="1"/>
  <c r="E28"/>
  <c r="F27"/>
  <c r="E27"/>
  <c r="G27" s="1"/>
  <c r="F26"/>
  <c r="E26"/>
  <c r="F25"/>
  <c r="E25"/>
  <c r="F24"/>
  <c r="E24"/>
  <c r="F23"/>
  <c r="G23" s="1"/>
  <c r="E23"/>
  <c r="F22"/>
  <c r="E22"/>
  <c r="G22" s="1"/>
  <c r="F21"/>
  <c r="E21"/>
  <c r="F20"/>
  <c r="E20"/>
  <c r="G19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G10" s="1"/>
  <c r="F9"/>
  <c r="E9"/>
  <c r="F8"/>
  <c r="E8"/>
  <c r="F7"/>
  <c r="E7"/>
  <c r="G7" s="1"/>
  <c r="F6"/>
  <c r="E6"/>
  <c r="J52" l="1"/>
  <c r="E52"/>
  <c r="K52"/>
  <c r="G36"/>
  <c r="G38"/>
  <c r="G43"/>
  <c r="G45"/>
  <c r="G11"/>
  <c r="G13"/>
  <c r="G15"/>
  <c r="G17"/>
  <c r="G26"/>
  <c r="G48"/>
  <c r="G12"/>
  <c r="G16"/>
  <c r="M52"/>
  <c r="G18"/>
  <c r="G25"/>
  <c r="G34"/>
  <c r="G41"/>
  <c r="G44"/>
  <c r="G49"/>
  <c r="L52"/>
  <c r="G8"/>
  <c r="G14"/>
  <c r="G21"/>
  <c r="G24"/>
  <c r="G30"/>
  <c r="G37"/>
  <c r="G9"/>
  <c r="F52"/>
  <c r="G20"/>
  <c r="G6"/>
  <c r="G52" l="1"/>
  <c r="H6" l="1"/>
  <c r="H15"/>
  <c r="H41"/>
  <c r="H12"/>
  <c r="H20"/>
  <c r="H28"/>
  <c r="H21"/>
  <c r="H16"/>
  <c r="H10"/>
  <c r="H49"/>
  <c r="H51"/>
  <c r="H40"/>
  <c r="H8"/>
  <c r="D52"/>
  <c r="H50"/>
  <c r="H27"/>
  <c r="H44"/>
  <c r="H37"/>
  <c r="H23"/>
  <c r="H35"/>
  <c r="H19"/>
  <c r="H45"/>
  <c r="H30"/>
  <c r="H46"/>
  <c r="H48"/>
  <c r="H39"/>
  <c r="H14"/>
  <c r="H24"/>
  <c r="H17"/>
  <c r="H31"/>
  <c r="H34"/>
  <c r="H25"/>
  <c r="H38"/>
  <c r="H18"/>
  <c r="H26"/>
  <c r="H42"/>
  <c r="H32"/>
  <c r="H29"/>
  <c r="H11"/>
  <c r="H47"/>
  <c r="H36"/>
  <c r="H33"/>
  <c r="H9"/>
  <c r="H22"/>
  <c r="H13"/>
  <c r="H43"/>
  <c r="H7"/>
  <c r="H52" l="1"/>
</calcChain>
</file>

<file path=xl/sharedStrings.xml><?xml version="1.0" encoding="utf-8"?>
<sst xmlns="http://schemas.openxmlformats.org/spreadsheetml/2006/main" count="169" uniqueCount="107">
  <si>
    <t xml:space="preserve">PERCEPCIONES DE LOS ASESORES DE LOS C. DIPUTADOS DEL H. CONGRESO DEL ESTADO DE CHIHUAHUA </t>
  </si>
  <si>
    <t xml:space="preserve">P E R C E P C I O N E S  </t>
  </si>
  <si>
    <t xml:space="preserve">D E D U C C I O N E S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</si>
  <si>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</si>
  <si>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</si>
  <si>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</si>
  <si>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</si>
  <si>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</si>
  <si>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</si>
  <si>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</si>
  <si>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</si>
  <si>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</si>
  <si>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</si>
  <si>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</si>
  <si>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</si>
  <si>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</si>
  <si>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</si>
  <si>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PROPORCION MENSUAL DE 40 DIAS AL AÑO</t>
  </si>
  <si>
    <t>PROPORCION MENSUAL DE 20 DIAS AL AÑO</t>
  </si>
  <si>
    <t>ACEVES MUÑOZ RICARDO</t>
  </si>
  <si>
    <t>ACOSTA DE LA FUENTE PAMELA PATRICIA</t>
  </si>
  <si>
    <t>ALARCÓN GUTIÉRREZ MARÍA DE JESÚS</t>
  </si>
  <si>
    <t>ALMEIDA LOERA ANTONIO IVAN ERNESTO</t>
  </si>
  <si>
    <t>AMAYA DORA ESTELA</t>
  </si>
  <si>
    <t>ARMENDÁRIZ TAPIA RICARDO ALBERTO</t>
  </si>
  <si>
    <t>ARRONTE HOLGUÍN ALFONSO OCTAVIO</t>
  </si>
  <si>
    <t>BANDA GONZÁLEZ NUBIA YAMILETH</t>
  </si>
  <si>
    <t>BARQUET FUENTES MARÍA RENNE</t>
  </si>
  <si>
    <t>BARRAZA HERNÁNDEZ DAVID</t>
  </si>
  <si>
    <t>CARRERA CHÁVEZ BENJAMÍN</t>
  </si>
  <si>
    <t>CHÁVEZ GÓMEZ ALFONSO</t>
  </si>
  <si>
    <t>CHAIRES DUARTE XAVIER</t>
  </si>
  <si>
    <t>DUARTE FRANCO DIANA</t>
  </si>
  <si>
    <t>ESCUDERO PIÑA JOSÉ MIGUEL</t>
  </si>
  <si>
    <t>FLORES SANTILLÁN LUIS</t>
  </si>
  <si>
    <t>GONZÁLEZ GARCÍA LAURA LORENA</t>
  </si>
  <si>
    <t>GONZÁLEZ MONTES DE OCA LEONARDO</t>
  </si>
  <si>
    <t>GONZÁLEZ ROJO SERGIO AMBROSIO</t>
  </si>
  <si>
    <t>GRANILLO REYNOSA CÉSAR ENRIQUE</t>
  </si>
  <si>
    <t>HERNÁNDEZ BACA LAURA TALINA</t>
  </si>
  <si>
    <t>HERNÁNDEZ CHÁVEZ ROBERTO ALEJANDRO</t>
  </si>
  <si>
    <t>HERNÁNDEZ DUARTE EMMANUEL ALEJANDRO</t>
  </si>
  <si>
    <t>HERNÁNDEZ MARTÍNEZ CARLOS RAÚL</t>
  </si>
  <si>
    <t>LARA FLORES ARTURO</t>
  </si>
  <si>
    <t>LEVARIO OCHOA OSCAR</t>
  </si>
  <si>
    <t>LÓPEZ CADENA FLOR CRISTINA</t>
  </si>
  <si>
    <t>LÓPEZ PUGA MARICRUZ</t>
  </si>
  <si>
    <t>LOYA BELTRÁN FERNANDO ALONSO</t>
  </si>
  <si>
    <t>MARTÍNEZ ADRIANO ERIKA MANUELA</t>
  </si>
  <si>
    <t>NIETO MORENO DIANA LAURA</t>
  </si>
  <si>
    <t>NIETO RAMÍREZ MARIO</t>
  </si>
  <si>
    <t>ORTIZ ENRIQUEZ PAULETTE</t>
  </si>
  <si>
    <t>PÉREZ ORDÓÑEZ ALEJANDRO</t>
  </si>
  <si>
    <t>PORTILLO CAÑAS IGNACIO</t>
  </si>
  <si>
    <t>RAMÍREZ TORRES CYNTHIA ANGÉLICA</t>
  </si>
  <si>
    <t>REBOLLEDO REA RAMÓN ARTURO</t>
  </si>
  <si>
    <t>REYES NÚÑEZ ANA MILEYME</t>
  </si>
  <si>
    <t>REYES RUIZ INOCENCIO</t>
  </si>
  <si>
    <t>ROBLES DOMÍNGUEZ AZAREEL</t>
  </si>
  <si>
    <t>SARMIENTO MARTÍNEZ JOSÉ</t>
  </si>
  <si>
    <t>SERNA GARCÍA MARTHA GUADALUPE</t>
  </si>
  <si>
    <t>TERRONES MOLINA CLAUDIA LIZETTE</t>
  </si>
  <si>
    <t>TRUJANO TREVIZO SEVERO</t>
  </si>
  <si>
    <t>VALENCIA VIDAL ALEJANDRA</t>
  </si>
  <si>
    <t>SUMATORIA</t>
  </si>
  <si>
    <t>PERCEPCIONES ANUALES</t>
  </si>
  <si>
    <t>FRACCIÓN</t>
  </si>
  <si>
    <t>DIPUTADO</t>
  </si>
  <si>
    <t>DIP. GUSTAVO ALFARO ONTIVEROS</t>
  </si>
  <si>
    <t>PAN</t>
  </si>
  <si>
    <t>DIP. GABRIEL ANGEL GARCIA CANTU</t>
  </si>
  <si>
    <t>DIP. CARMEN ROCIO GONZALEZ ALONSO</t>
  </si>
  <si>
    <t>DIP. MARIBEL HERNANDEZ MARTINEZ</t>
  </si>
  <si>
    <t>DIP. LILIANA ARACELI IBARRA RIVERA</t>
  </si>
  <si>
    <t>DIP. PATRICIA GLORIA JURADO ALONSO</t>
  </si>
  <si>
    <t>DIP. MIGUEL FRANCISCO LA TORRE SAENZ</t>
  </si>
  <si>
    <t>DIP. LAURA MÓNICA MARIN FRANCO</t>
  </si>
  <si>
    <t>DIP. FRANCISCO JAVIER MALAXECHEVARRIA GONZALEZ</t>
  </si>
  <si>
    <t>DIP. CITLALIC GUADALUPE PORTILLO HIDALGO</t>
  </si>
  <si>
    <t>DIP. NADIA XOCHITL SIQUIEROS LOERA</t>
  </si>
  <si>
    <t>DIP. VICTOR MANUEL URIBE MONTOYA</t>
  </si>
  <si>
    <t>DIP. JESUS ALBERTO VALENCIANO GARCIA</t>
  </si>
  <si>
    <t>GRAJEOLA SOTO FRANCISCO ESTEBAN</t>
  </si>
  <si>
    <t>DIP. JESUS VILLARREAL MACIAS</t>
  </si>
  <si>
    <t>DIP. IMELDA IRENE BELTRÁN AMAYA</t>
  </si>
  <si>
    <t>DIP. ROCIO GRISEL SAENZ RAMIREZ</t>
  </si>
  <si>
    <t>PRI</t>
  </si>
  <si>
    <t>DIP. MARIA ISELA TORRES HERNANDEZ</t>
  </si>
  <si>
    <t>DIP. DIANA KARINA VELAZQUEZ RAMIREZ</t>
  </si>
  <si>
    <t>DIP. MA. ANTONIETA MENDOZA MENDOZA</t>
  </si>
  <si>
    <t>PANAL</t>
  </si>
  <si>
    <t>DIP. MARTHA PÉREZ Y REA</t>
  </si>
  <si>
    <t>DIP. CRYSTAL TOVAR ARAGON</t>
  </si>
  <si>
    <t xml:space="preserve">DIP. CRYSTAL TOVAR ARAGON </t>
  </si>
  <si>
    <t>PRD</t>
  </si>
  <si>
    <t>DIP. RUBÉN AGUILAR JIMENEZ</t>
  </si>
  <si>
    <t>PT</t>
  </si>
  <si>
    <t>DIP. ALEJANDRO GLORIA GONZALEZ</t>
  </si>
  <si>
    <t>PVEM</t>
  </si>
  <si>
    <t>DIP. HEVER QUEZADA FLORES</t>
  </si>
  <si>
    <t xml:space="preserve">DIP. HEVER QUEZADA FLORES </t>
  </si>
  <si>
    <t>DIP. LETICIA ORTEGA MAYNEZ</t>
  </si>
  <si>
    <t>MORENA</t>
  </si>
  <si>
    <t>DIP. PEDRO TORRES ESTRADA</t>
  </si>
  <si>
    <t>PMC</t>
  </si>
  <si>
    <t>DIP. MIGUEL ALBERTO VALLEJO LOZANO</t>
  </si>
  <si>
    <t>DIP. ADRANA FUENTES TELLEZ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</si>
</sst>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/>
    </xf>
    <xf numFmtId="4" fontId="7" fillId="6" borderId="9" xfId="0" applyNumberFormat="1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/>
    </xf>
    <xf numFmtId="4" fontId="7" fillId="0" borderId="18" xfId="0" applyNumberFormat="1" applyFont="1" applyBorder="1"/>
    <xf numFmtId="4" fontId="7" fillId="0" borderId="9" xfId="0" applyNumberFormat="1" applyFont="1" applyBorder="1"/>
    <xf numFmtId="4" fontId="4" fillId="0" borderId="18" xfId="0" applyNumberFormat="1" applyFont="1" applyBorder="1"/>
    <xf numFmtId="4" fontId="4" fillId="5" borderId="10" xfId="0" applyNumberFormat="1" applyFont="1" applyFill="1" applyBorder="1"/>
    <xf numFmtId="0" fontId="9" fillId="0" borderId="17" xfId="0" applyFont="1" applyBorder="1"/>
    <xf numFmtId="0" fontId="10" fillId="5" borderId="14" xfId="0" applyFont="1" applyFill="1" applyBorder="1" applyAlignment="1">
      <alignment horizontal="right"/>
    </xf>
    <xf numFmtId="4" fontId="8" fillId="5" borderId="15" xfId="0" applyNumberFormat="1" applyFont="1" applyFill="1" applyBorder="1"/>
    <xf numFmtId="4" fontId="8" fillId="5" borderId="16" xfId="0" applyNumberFormat="1" applyFont="1" applyFill="1" applyBorder="1"/>
    <xf numFmtId="0" fontId="4" fillId="3" borderId="1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4" fontId="4" fillId="5" borderId="20" xfId="0" applyNumberFormat="1" applyFont="1" applyFill="1" applyBorder="1"/>
    <xf numFmtId="0" fontId="4" fillId="5" borderId="21" xfId="0" applyFont="1" applyFill="1" applyBorder="1"/>
    <xf numFmtId="0" fontId="6" fillId="5" borderId="22" xfId="0" applyFont="1" applyFill="1" applyBorder="1" applyAlignment="1">
      <alignment horizontal="center" wrapText="1"/>
    </xf>
    <xf numFmtId="0" fontId="4" fillId="5" borderId="23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4" fontId="7" fillId="6" borderId="7" xfId="0" applyNumberFormat="1" applyFont="1" applyFill="1" applyBorder="1" applyAlignment="1">
      <alignment horizontal="center"/>
    </xf>
    <xf numFmtId="4" fontId="7" fillId="6" borderId="10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9" fillId="0" borderId="18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right"/>
    </xf>
    <xf numFmtId="0" fontId="9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9" fillId="0" borderId="18" xfId="0" applyFont="1" applyBorder="1" applyAlignment="1">
      <alignment horizontal="left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3"/>
  <sheetViews>
    <sheetView tabSelected="1" topLeftCell="A4" workbookViewId="0">
      <selection activeCell="O7" sqref="O7:P7"/>
    </sheetView>
  </sheetViews>
  <sheetFormatPr baseColWidth="10" defaultRowHeight="15"/>
  <cols>
    <col min="1" max="1" width="36.28515625" customWidth="1"/>
    <col min="9" max="9" width="2.5703125" customWidth="1"/>
    <col min="14" max="14" width="3.140625" customWidth="1"/>
    <col min="16" max="16" width="23.5703125" customWidth="1"/>
  </cols>
  <sheetData>
    <row r="1" spans="1:17" ht="21" thickBo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17" ht="15.75" thickTop="1">
      <c r="A2" s="39"/>
      <c r="B2" s="45" t="s">
        <v>1</v>
      </c>
      <c r="C2" s="46"/>
      <c r="D2" s="47"/>
      <c r="E2" s="48" t="s">
        <v>2</v>
      </c>
      <c r="F2" s="49"/>
      <c r="G2" s="50"/>
      <c r="H2" s="28"/>
      <c r="J2" s="51" t="s">
        <v>65</v>
      </c>
      <c r="K2" s="52"/>
      <c r="L2" s="52"/>
      <c r="M2" s="53"/>
    </row>
    <row r="3" spans="1:17" ht="45.75">
      <c r="A3" s="40" t="s">
        <v>3</v>
      </c>
      <c r="B3" s="1" t="s">
        <v>4</v>
      </c>
      <c r="C3" s="3" t="s">
        <v>7</v>
      </c>
      <c r="D3" s="4" t="s">
        <v>10</v>
      </c>
      <c r="E3" s="5" t="s">
        <v>11</v>
      </c>
      <c r="F3" s="3" t="s">
        <v>12</v>
      </c>
      <c r="G3" s="4" t="s">
        <v>13</v>
      </c>
      <c r="H3" s="29" t="s">
        <v>14</v>
      </c>
      <c r="J3" s="31" t="s">
        <v>5</v>
      </c>
      <c r="K3" s="2" t="s">
        <v>6</v>
      </c>
      <c r="L3" s="3" t="s">
        <v>8</v>
      </c>
      <c r="M3" s="32" t="s">
        <v>9</v>
      </c>
      <c r="O3" s="55"/>
      <c r="P3" s="55"/>
    </row>
    <row r="4" spans="1:17" ht="15.75" thickBot="1">
      <c r="A4" s="40"/>
      <c r="B4" s="6"/>
      <c r="C4" s="8"/>
      <c r="D4" s="9"/>
      <c r="E4" s="10"/>
      <c r="F4" s="8"/>
      <c r="G4" s="9"/>
      <c r="H4" s="29"/>
      <c r="J4" s="33"/>
      <c r="K4" s="7"/>
      <c r="L4" s="7"/>
      <c r="M4" s="34"/>
    </row>
    <row r="5" spans="1:17" ht="36" thickTop="1" thickBot="1">
      <c r="A5" s="41" t="s">
        <v>15</v>
      </c>
      <c r="B5" s="11" t="s">
        <v>16</v>
      </c>
      <c r="C5" s="12" t="s">
        <v>16</v>
      </c>
      <c r="D5" s="13" t="s">
        <v>16</v>
      </c>
      <c r="E5" s="14" t="s">
        <v>16</v>
      </c>
      <c r="F5" s="15" t="s">
        <v>16</v>
      </c>
      <c r="G5" s="16" t="s">
        <v>16</v>
      </c>
      <c r="H5" s="30" t="s">
        <v>16</v>
      </c>
      <c r="J5" s="35" t="s">
        <v>17</v>
      </c>
      <c r="K5" s="12" t="s">
        <v>18</v>
      </c>
      <c r="L5" s="12" t="s">
        <v>17</v>
      </c>
      <c r="M5" s="36" t="s">
        <v>18</v>
      </c>
      <c r="O5" s="54" t="s">
        <v>67</v>
      </c>
      <c r="P5" s="54"/>
      <c r="Q5" s="25" t="s">
        <v>66</v>
      </c>
    </row>
    <row r="6" spans="1:17" ht="15.75" thickTop="1">
      <c r="A6" s="38" t="s">
        <v>19</v>
      </c>
      <c r="B6" s="17">
        <v>14633</v>
      </c>
      <c r="C6" s="17">
        <v>10367</v>
      </c>
      <c r="D6" s="19">
        <f>SUM(B6:C6)</f>
        <v>25000</v>
      </c>
      <c r="E6" s="17">
        <f>+B6*0.12</f>
        <v>1755.96</v>
      </c>
      <c r="F6" s="17">
        <f>+B6*0.03</f>
        <v>438.99</v>
      </c>
      <c r="G6" s="19">
        <f>+E6+F6</f>
        <v>2194.9499999999998</v>
      </c>
      <c r="H6" s="27">
        <f>+D6-G6</f>
        <v>22805.05</v>
      </c>
      <c r="J6" s="17">
        <f>+B6/30*40</f>
        <v>19510.666666666664</v>
      </c>
      <c r="K6" s="18">
        <f>+B6/30*20</f>
        <v>9755.3333333333321</v>
      </c>
      <c r="L6" s="17">
        <f>+C6/30*40</f>
        <v>13822.666666666666</v>
      </c>
      <c r="M6" s="17">
        <f>+C6/30*20</f>
        <v>6911.333333333333</v>
      </c>
      <c r="O6" s="44" t="s">
        <v>80</v>
      </c>
      <c r="P6" s="44"/>
      <c r="Q6" s="37" t="s">
        <v>69</v>
      </c>
    </row>
    <row r="7" spans="1:17">
      <c r="A7" s="21" t="s">
        <v>20</v>
      </c>
      <c r="B7" s="18">
        <v>14633</v>
      </c>
      <c r="C7" s="18">
        <v>10367</v>
      </c>
      <c r="D7" s="19">
        <f t="shared" ref="D7:D51" si="0">SUM(B7:C7)</f>
        <v>25000</v>
      </c>
      <c r="E7" s="17">
        <f t="shared" ref="E7:E51" si="1">+B7*0.12</f>
        <v>1755.96</v>
      </c>
      <c r="F7" s="17">
        <f t="shared" ref="F7:F51" si="2">+B7*0.03</f>
        <v>438.99</v>
      </c>
      <c r="G7" s="19">
        <f t="shared" ref="G7:G51" si="3">+E7+F7</f>
        <v>2194.9499999999998</v>
      </c>
      <c r="H7" s="20">
        <f t="shared" ref="H7:H51" si="4">+D7-G7</f>
        <v>22805.05</v>
      </c>
      <c r="J7" s="17">
        <f t="shared" ref="J7:J51" si="5">+B7/30*40</f>
        <v>19510.666666666664</v>
      </c>
      <c r="K7" s="18">
        <f t="shared" ref="K7:K51" si="6">+B7/30*20</f>
        <v>9755.3333333333321</v>
      </c>
      <c r="L7" s="17">
        <f t="shared" ref="L7:L51" si="7">+C7/30*40</f>
        <v>13822.666666666666</v>
      </c>
      <c r="M7" s="17">
        <f t="shared" ref="M7:M51" si="8">+C7/30*20</f>
        <v>6911.333333333333</v>
      </c>
      <c r="O7" s="42" t="s">
        <v>81</v>
      </c>
      <c r="P7" s="42"/>
      <c r="Q7" s="26" t="s">
        <v>69</v>
      </c>
    </row>
    <row r="8" spans="1:17">
      <c r="A8" s="21" t="s">
        <v>21</v>
      </c>
      <c r="B8" s="18">
        <v>14633</v>
      </c>
      <c r="C8" s="18">
        <v>7545</v>
      </c>
      <c r="D8" s="19">
        <f t="shared" si="0"/>
        <v>22178</v>
      </c>
      <c r="E8" s="17">
        <f t="shared" si="1"/>
        <v>1755.96</v>
      </c>
      <c r="F8" s="17">
        <f t="shared" si="2"/>
        <v>438.99</v>
      </c>
      <c r="G8" s="19">
        <f t="shared" si="3"/>
        <v>2194.9499999999998</v>
      </c>
      <c r="H8" s="20">
        <f t="shared" si="4"/>
        <v>19983.05</v>
      </c>
      <c r="J8" s="17">
        <f t="shared" si="5"/>
        <v>19510.666666666664</v>
      </c>
      <c r="K8" s="18">
        <f t="shared" si="6"/>
        <v>9755.3333333333321</v>
      </c>
      <c r="L8" s="17">
        <f t="shared" si="7"/>
        <v>10060</v>
      </c>
      <c r="M8" s="17">
        <f t="shared" si="8"/>
        <v>5030</v>
      </c>
      <c r="O8" s="42" t="s">
        <v>95</v>
      </c>
      <c r="P8" s="42"/>
      <c r="Q8" s="26" t="s">
        <v>96</v>
      </c>
    </row>
    <row r="9" spans="1:17">
      <c r="A9" s="21" t="s">
        <v>22</v>
      </c>
      <c r="B9" s="18">
        <v>14633</v>
      </c>
      <c r="C9" s="18">
        <v>5367</v>
      </c>
      <c r="D9" s="19">
        <f t="shared" si="0"/>
        <v>20000</v>
      </c>
      <c r="E9" s="17">
        <f t="shared" si="1"/>
        <v>1755.96</v>
      </c>
      <c r="F9" s="17">
        <f t="shared" si="2"/>
        <v>438.99</v>
      </c>
      <c r="G9" s="19">
        <f t="shared" si="3"/>
        <v>2194.9499999999998</v>
      </c>
      <c r="H9" s="20">
        <f t="shared" si="4"/>
        <v>17805.05</v>
      </c>
      <c r="J9" s="17">
        <f t="shared" si="5"/>
        <v>19510.666666666664</v>
      </c>
      <c r="K9" s="18">
        <f t="shared" si="6"/>
        <v>9755.3333333333321</v>
      </c>
      <c r="L9" s="17">
        <f t="shared" si="7"/>
        <v>7156</v>
      </c>
      <c r="M9" s="17">
        <f t="shared" si="8"/>
        <v>3578</v>
      </c>
      <c r="O9" s="42" t="s">
        <v>79</v>
      </c>
      <c r="P9" s="42"/>
      <c r="Q9" s="26" t="s">
        <v>69</v>
      </c>
    </row>
    <row r="10" spans="1:17">
      <c r="A10" s="21" t="s">
        <v>23</v>
      </c>
      <c r="B10" s="18">
        <v>17063</v>
      </c>
      <c r="C10" s="18">
        <v>5789</v>
      </c>
      <c r="D10" s="19">
        <f t="shared" si="0"/>
        <v>22852</v>
      </c>
      <c r="E10" s="17">
        <f t="shared" si="1"/>
        <v>2047.56</v>
      </c>
      <c r="F10" s="17">
        <f t="shared" si="2"/>
        <v>511.89</v>
      </c>
      <c r="G10" s="19">
        <f t="shared" si="3"/>
        <v>2559.4499999999998</v>
      </c>
      <c r="H10" s="20">
        <f t="shared" si="4"/>
        <v>20292.55</v>
      </c>
      <c r="J10" s="17">
        <f t="shared" si="5"/>
        <v>22750.666666666664</v>
      </c>
      <c r="K10" s="18">
        <f t="shared" si="6"/>
        <v>11375.333333333332</v>
      </c>
      <c r="L10" s="17">
        <f t="shared" si="7"/>
        <v>7718.666666666667</v>
      </c>
      <c r="M10" s="17">
        <f t="shared" si="8"/>
        <v>3859.3333333333335</v>
      </c>
      <c r="O10" s="42" t="s">
        <v>99</v>
      </c>
      <c r="P10" s="42"/>
      <c r="Q10" s="26" t="s">
        <v>98</v>
      </c>
    </row>
    <row r="11" spans="1:17">
      <c r="A11" s="21" t="s">
        <v>24</v>
      </c>
      <c r="B11" s="18">
        <v>14633</v>
      </c>
      <c r="C11" s="18">
        <v>7367</v>
      </c>
      <c r="D11" s="19">
        <f t="shared" si="0"/>
        <v>22000</v>
      </c>
      <c r="E11" s="17">
        <f t="shared" si="1"/>
        <v>1755.96</v>
      </c>
      <c r="F11" s="17">
        <f t="shared" si="2"/>
        <v>438.99</v>
      </c>
      <c r="G11" s="19">
        <f t="shared" si="3"/>
        <v>2194.9499999999998</v>
      </c>
      <c r="H11" s="20">
        <f t="shared" si="4"/>
        <v>19805.05</v>
      </c>
      <c r="J11" s="17">
        <f t="shared" si="5"/>
        <v>19510.666666666664</v>
      </c>
      <c r="K11" s="18">
        <f t="shared" si="6"/>
        <v>9755.3333333333321</v>
      </c>
      <c r="L11" s="17">
        <f t="shared" si="7"/>
        <v>9822.6666666666661</v>
      </c>
      <c r="M11" s="17">
        <f t="shared" si="8"/>
        <v>4911.333333333333</v>
      </c>
      <c r="O11" s="42" t="s">
        <v>105</v>
      </c>
      <c r="P11" s="42"/>
      <c r="Q11" s="26" t="s">
        <v>104</v>
      </c>
    </row>
    <row r="12" spans="1:17">
      <c r="A12" s="21" t="s">
        <v>25</v>
      </c>
      <c r="B12" s="18">
        <v>14633</v>
      </c>
      <c r="C12" s="18">
        <v>5367</v>
      </c>
      <c r="D12" s="19">
        <f t="shared" si="0"/>
        <v>20000</v>
      </c>
      <c r="E12" s="17">
        <f t="shared" si="1"/>
        <v>1755.96</v>
      </c>
      <c r="F12" s="17">
        <f t="shared" si="2"/>
        <v>438.99</v>
      </c>
      <c r="G12" s="19">
        <f t="shared" si="3"/>
        <v>2194.9499999999998</v>
      </c>
      <c r="H12" s="20">
        <f t="shared" si="4"/>
        <v>17805.05</v>
      </c>
      <c r="J12" s="17">
        <f t="shared" si="5"/>
        <v>19510.666666666664</v>
      </c>
      <c r="K12" s="18">
        <f t="shared" si="6"/>
        <v>9755.3333333333321</v>
      </c>
      <c r="L12" s="17">
        <f t="shared" si="7"/>
        <v>7156</v>
      </c>
      <c r="M12" s="17">
        <f t="shared" si="8"/>
        <v>3578</v>
      </c>
      <c r="O12" s="42" t="s">
        <v>70</v>
      </c>
      <c r="P12" s="42"/>
      <c r="Q12" s="26" t="s">
        <v>69</v>
      </c>
    </row>
    <row r="13" spans="1:17">
      <c r="A13" s="21" t="s">
        <v>26</v>
      </c>
      <c r="B13" s="18">
        <v>14633</v>
      </c>
      <c r="C13" s="18">
        <v>5367</v>
      </c>
      <c r="D13" s="19">
        <f t="shared" si="0"/>
        <v>20000</v>
      </c>
      <c r="E13" s="17">
        <f t="shared" si="1"/>
        <v>1755.96</v>
      </c>
      <c r="F13" s="17">
        <f t="shared" si="2"/>
        <v>438.99</v>
      </c>
      <c r="G13" s="19">
        <f t="shared" si="3"/>
        <v>2194.9499999999998</v>
      </c>
      <c r="H13" s="20">
        <f t="shared" si="4"/>
        <v>17805.05</v>
      </c>
      <c r="J13" s="17">
        <f t="shared" si="5"/>
        <v>19510.666666666664</v>
      </c>
      <c r="K13" s="18">
        <f t="shared" si="6"/>
        <v>9755.3333333333321</v>
      </c>
      <c r="L13" s="17">
        <f t="shared" si="7"/>
        <v>7156</v>
      </c>
      <c r="M13" s="17">
        <f t="shared" si="8"/>
        <v>3578</v>
      </c>
      <c r="O13" s="42" t="s">
        <v>105</v>
      </c>
      <c r="P13" s="42"/>
      <c r="Q13" s="26" t="s">
        <v>104</v>
      </c>
    </row>
    <row r="14" spans="1:17">
      <c r="A14" s="21" t="s">
        <v>27</v>
      </c>
      <c r="B14" s="18">
        <v>14633</v>
      </c>
      <c r="C14" s="18">
        <v>5367</v>
      </c>
      <c r="D14" s="19">
        <f t="shared" si="0"/>
        <v>20000</v>
      </c>
      <c r="E14" s="17">
        <f t="shared" si="1"/>
        <v>1755.96</v>
      </c>
      <c r="F14" s="17">
        <f t="shared" si="2"/>
        <v>438.99</v>
      </c>
      <c r="G14" s="19">
        <f t="shared" si="3"/>
        <v>2194.9499999999998</v>
      </c>
      <c r="H14" s="20">
        <f t="shared" si="4"/>
        <v>17805.05</v>
      </c>
      <c r="J14" s="17">
        <f t="shared" si="5"/>
        <v>19510.666666666664</v>
      </c>
      <c r="K14" s="18">
        <f t="shared" si="6"/>
        <v>9755.3333333333321</v>
      </c>
      <c r="L14" s="17">
        <f t="shared" si="7"/>
        <v>7156</v>
      </c>
      <c r="M14" s="17">
        <f t="shared" si="8"/>
        <v>3578</v>
      </c>
      <c r="O14" s="42" t="s">
        <v>72</v>
      </c>
      <c r="P14" s="42"/>
      <c r="Q14" s="26" t="s">
        <v>69</v>
      </c>
    </row>
    <row r="15" spans="1:17">
      <c r="A15" s="21" t="s">
        <v>28</v>
      </c>
      <c r="B15" s="18">
        <v>14633</v>
      </c>
      <c r="C15" s="18">
        <v>10367</v>
      </c>
      <c r="D15" s="19">
        <f t="shared" si="0"/>
        <v>25000</v>
      </c>
      <c r="E15" s="17">
        <f t="shared" si="1"/>
        <v>1755.96</v>
      </c>
      <c r="F15" s="17">
        <f t="shared" si="2"/>
        <v>438.99</v>
      </c>
      <c r="G15" s="19">
        <f t="shared" si="3"/>
        <v>2194.9499999999998</v>
      </c>
      <c r="H15" s="20">
        <f t="shared" si="4"/>
        <v>22805.05</v>
      </c>
      <c r="J15" s="17">
        <f t="shared" si="5"/>
        <v>19510.666666666664</v>
      </c>
      <c r="K15" s="18">
        <f t="shared" si="6"/>
        <v>9755.3333333333321</v>
      </c>
      <c r="L15" s="17">
        <f t="shared" si="7"/>
        <v>13822.666666666666</v>
      </c>
      <c r="M15" s="17">
        <f t="shared" si="8"/>
        <v>6911.333333333333</v>
      </c>
      <c r="O15" s="42" t="s">
        <v>88</v>
      </c>
      <c r="P15" s="42"/>
      <c r="Q15" s="26" t="s">
        <v>86</v>
      </c>
    </row>
    <row r="16" spans="1:17">
      <c r="A16" s="21" t="s">
        <v>29</v>
      </c>
      <c r="B16" s="18">
        <v>14633</v>
      </c>
      <c r="C16" s="18">
        <v>17000</v>
      </c>
      <c r="D16" s="19">
        <f t="shared" si="0"/>
        <v>31633</v>
      </c>
      <c r="E16" s="17">
        <f t="shared" si="1"/>
        <v>1755.96</v>
      </c>
      <c r="F16" s="17">
        <f t="shared" si="2"/>
        <v>438.99</v>
      </c>
      <c r="G16" s="19">
        <f t="shared" si="3"/>
        <v>2194.9499999999998</v>
      </c>
      <c r="H16" s="20">
        <f t="shared" si="4"/>
        <v>29438.05</v>
      </c>
      <c r="J16" s="17">
        <f t="shared" si="5"/>
        <v>19510.666666666664</v>
      </c>
      <c r="K16" s="18">
        <f t="shared" si="6"/>
        <v>9755.3333333333321</v>
      </c>
      <c r="L16" s="17">
        <f t="shared" si="7"/>
        <v>22666.666666666664</v>
      </c>
      <c r="M16" s="17">
        <f t="shared" si="8"/>
        <v>11333.333333333332</v>
      </c>
      <c r="O16" s="42" t="s">
        <v>103</v>
      </c>
      <c r="P16" s="42"/>
      <c r="Q16" s="26" t="s">
        <v>102</v>
      </c>
    </row>
    <row r="17" spans="1:17">
      <c r="A17" s="21" t="s">
        <v>30</v>
      </c>
      <c r="B17" s="18">
        <v>14633</v>
      </c>
      <c r="C17" s="18">
        <v>16367</v>
      </c>
      <c r="D17" s="19">
        <f t="shared" si="0"/>
        <v>31000</v>
      </c>
      <c r="E17" s="17">
        <f t="shared" si="1"/>
        <v>1755.96</v>
      </c>
      <c r="F17" s="17">
        <f t="shared" si="2"/>
        <v>438.99</v>
      </c>
      <c r="G17" s="19">
        <f t="shared" si="3"/>
        <v>2194.9499999999998</v>
      </c>
      <c r="H17" s="20">
        <f t="shared" si="4"/>
        <v>28805.05</v>
      </c>
      <c r="J17" s="17">
        <f t="shared" si="5"/>
        <v>19510.666666666664</v>
      </c>
      <c r="K17" s="18">
        <f t="shared" si="6"/>
        <v>9755.3333333333321</v>
      </c>
      <c r="L17" s="17">
        <f t="shared" si="7"/>
        <v>21822.666666666668</v>
      </c>
      <c r="M17" s="17">
        <f t="shared" si="8"/>
        <v>10911.333333333334</v>
      </c>
      <c r="O17" s="42" t="s">
        <v>83</v>
      </c>
      <c r="P17" s="42"/>
      <c r="Q17" s="26" t="s">
        <v>69</v>
      </c>
    </row>
    <row r="18" spans="1:17">
      <c r="A18" s="21" t="s">
        <v>31</v>
      </c>
      <c r="B18" s="18">
        <v>17063</v>
      </c>
      <c r="C18" s="18">
        <v>25497</v>
      </c>
      <c r="D18" s="19">
        <f t="shared" si="0"/>
        <v>42560</v>
      </c>
      <c r="E18" s="17">
        <f t="shared" si="1"/>
        <v>2047.56</v>
      </c>
      <c r="F18" s="17">
        <f t="shared" si="2"/>
        <v>511.89</v>
      </c>
      <c r="G18" s="19">
        <f t="shared" si="3"/>
        <v>2559.4499999999998</v>
      </c>
      <c r="H18" s="20">
        <f t="shared" si="4"/>
        <v>40000.550000000003</v>
      </c>
      <c r="J18" s="17">
        <f t="shared" si="5"/>
        <v>22750.666666666664</v>
      </c>
      <c r="K18" s="18">
        <f t="shared" si="6"/>
        <v>11375.333333333332</v>
      </c>
      <c r="L18" s="17">
        <f t="shared" si="7"/>
        <v>33996</v>
      </c>
      <c r="M18" s="17">
        <f t="shared" si="8"/>
        <v>16998</v>
      </c>
      <c r="O18" s="42" t="s">
        <v>106</v>
      </c>
      <c r="P18" s="42"/>
      <c r="Q18" s="26" t="s">
        <v>86</v>
      </c>
    </row>
    <row r="19" spans="1:17">
      <c r="A19" s="21" t="s">
        <v>32</v>
      </c>
      <c r="B19" s="18">
        <v>17063</v>
      </c>
      <c r="C19" s="18">
        <v>22937</v>
      </c>
      <c r="D19" s="19">
        <f t="shared" si="0"/>
        <v>40000</v>
      </c>
      <c r="E19" s="17">
        <f t="shared" si="1"/>
        <v>2047.56</v>
      </c>
      <c r="F19" s="17">
        <f t="shared" si="2"/>
        <v>511.89</v>
      </c>
      <c r="G19" s="19">
        <f t="shared" si="3"/>
        <v>2559.4499999999998</v>
      </c>
      <c r="H19" s="20">
        <f t="shared" si="4"/>
        <v>37440.550000000003</v>
      </c>
      <c r="J19" s="17">
        <f t="shared" si="5"/>
        <v>22750.666666666664</v>
      </c>
      <c r="K19" s="18">
        <f t="shared" si="6"/>
        <v>11375.333333333332</v>
      </c>
      <c r="L19" s="17">
        <f t="shared" si="7"/>
        <v>30582.666666666668</v>
      </c>
      <c r="M19" s="17">
        <f t="shared" si="8"/>
        <v>15291.333333333334</v>
      </c>
      <c r="O19" s="42" t="s">
        <v>75</v>
      </c>
      <c r="P19" s="42"/>
      <c r="Q19" s="26" t="s">
        <v>69</v>
      </c>
    </row>
    <row r="20" spans="1:17">
      <c r="A20" s="21" t="s">
        <v>33</v>
      </c>
      <c r="B20" s="18">
        <v>14633</v>
      </c>
      <c r="C20" s="18">
        <v>5367</v>
      </c>
      <c r="D20" s="19">
        <f t="shared" si="0"/>
        <v>20000</v>
      </c>
      <c r="E20" s="17">
        <f t="shared" si="1"/>
        <v>1755.96</v>
      </c>
      <c r="F20" s="17">
        <f t="shared" si="2"/>
        <v>438.99</v>
      </c>
      <c r="G20" s="19">
        <f t="shared" si="3"/>
        <v>2194.9499999999998</v>
      </c>
      <c r="H20" s="20">
        <f t="shared" si="4"/>
        <v>17805.05</v>
      </c>
      <c r="J20" s="17">
        <f t="shared" si="5"/>
        <v>19510.666666666664</v>
      </c>
      <c r="K20" s="18">
        <f t="shared" si="6"/>
        <v>9755.3333333333321</v>
      </c>
      <c r="L20" s="17">
        <f t="shared" si="7"/>
        <v>7156</v>
      </c>
      <c r="M20" s="17">
        <f t="shared" si="8"/>
        <v>3578</v>
      </c>
      <c r="O20" s="42" t="s">
        <v>105</v>
      </c>
      <c r="P20" s="42"/>
      <c r="Q20" s="26" t="s">
        <v>104</v>
      </c>
    </row>
    <row r="21" spans="1:17">
      <c r="A21" s="21" t="s">
        <v>34</v>
      </c>
      <c r="B21" s="18">
        <v>14633</v>
      </c>
      <c r="C21" s="18">
        <v>10367</v>
      </c>
      <c r="D21" s="19">
        <f t="shared" si="0"/>
        <v>25000</v>
      </c>
      <c r="E21" s="17">
        <f t="shared" si="1"/>
        <v>1755.96</v>
      </c>
      <c r="F21" s="17">
        <f t="shared" si="2"/>
        <v>438.99</v>
      </c>
      <c r="G21" s="19">
        <f t="shared" si="3"/>
        <v>2194.9499999999998</v>
      </c>
      <c r="H21" s="20">
        <f t="shared" si="4"/>
        <v>22805.05</v>
      </c>
      <c r="J21" s="17">
        <f t="shared" si="5"/>
        <v>19510.666666666664</v>
      </c>
      <c r="K21" s="18">
        <f t="shared" si="6"/>
        <v>9755.3333333333321</v>
      </c>
      <c r="L21" s="17">
        <f t="shared" si="7"/>
        <v>13822.666666666666</v>
      </c>
      <c r="M21" s="17">
        <f t="shared" si="8"/>
        <v>6911.333333333333</v>
      </c>
      <c r="O21" s="42" t="s">
        <v>76</v>
      </c>
      <c r="P21" s="42"/>
      <c r="Q21" s="26" t="s">
        <v>69</v>
      </c>
    </row>
    <row r="22" spans="1:17">
      <c r="A22" s="21" t="s">
        <v>35</v>
      </c>
      <c r="B22" s="18">
        <v>14633</v>
      </c>
      <c r="C22" s="18">
        <v>8367</v>
      </c>
      <c r="D22" s="19">
        <f t="shared" si="0"/>
        <v>23000</v>
      </c>
      <c r="E22" s="17">
        <f t="shared" si="1"/>
        <v>1755.96</v>
      </c>
      <c r="F22" s="17">
        <f t="shared" si="2"/>
        <v>438.99</v>
      </c>
      <c r="G22" s="19">
        <f t="shared" si="3"/>
        <v>2194.9499999999998</v>
      </c>
      <c r="H22" s="20">
        <f t="shared" si="4"/>
        <v>20805.05</v>
      </c>
      <c r="J22" s="17">
        <f t="shared" si="5"/>
        <v>19510.666666666664</v>
      </c>
      <c r="K22" s="18">
        <f t="shared" si="6"/>
        <v>9755.3333333333321</v>
      </c>
      <c r="L22" s="17">
        <f t="shared" si="7"/>
        <v>11156</v>
      </c>
      <c r="M22" s="17">
        <f t="shared" si="8"/>
        <v>5578</v>
      </c>
      <c r="O22" s="42" t="s">
        <v>97</v>
      </c>
      <c r="P22" s="42"/>
      <c r="Q22" s="26" t="s">
        <v>98</v>
      </c>
    </row>
    <row r="23" spans="1:17">
      <c r="A23" s="21" t="s">
        <v>36</v>
      </c>
      <c r="B23" s="18">
        <v>14633</v>
      </c>
      <c r="C23" s="18">
        <v>5367</v>
      </c>
      <c r="D23" s="19">
        <f t="shared" si="0"/>
        <v>20000</v>
      </c>
      <c r="E23" s="17">
        <f t="shared" si="1"/>
        <v>1755.96</v>
      </c>
      <c r="F23" s="17">
        <f t="shared" si="2"/>
        <v>438.99</v>
      </c>
      <c r="G23" s="19">
        <f t="shared" si="3"/>
        <v>2194.9499999999998</v>
      </c>
      <c r="H23" s="20">
        <f t="shared" si="4"/>
        <v>17805.05</v>
      </c>
      <c r="J23" s="17">
        <f t="shared" si="5"/>
        <v>19510.666666666664</v>
      </c>
      <c r="K23" s="18">
        <f t="shared" si="6"/>
        <v>9755.3333333333321</v>
      </c>
      <c r="L23" s="17">
        <f t="shared" si="7"/>
        <v>7156</v>
      </c>
      <c r="M23" s="17">
        <f t="shared" si="8"/>
        <v>3578</v>
      </c>
      <c r="O23" s="42" t="s">
        <v>85</v>
      </c>
      <c r="P23" s="42"/>
      <c r="Q23" s="26" t="s">
        <v>86</v>
      </c>
    </row>
    <row r="24" spans="1:17">
      <c r="A24" s="21" t="s">
        <v>37</v>
      </c>
      <c r="B24" s="18">
        <v>14633</v>
      </c>
      <c r="C24" s="18">
        <v>2367</v>
      </c>
      <c r="D24" s="19">
        <f t="shared" si="0"/>
        <v>17000</v>
      </c>
      <c r="E24" s="17">
        <f t="shared" si="1"/>
        <v>1755.96</v>
      </c>
      <c r="F24" s="17">
        <f t="shared" si="2"/>
        <v>438.99</v>
      </c>
      <c r="G24" s="19">
        <f t="shared" si="3"/>
        <v>2194.9499999999998</v>
      </c>
      <c r="H24" s="20">
        <f t="shared" si="4"/>
        <v>14805.05</v>
      </c>
      <c r="J24" s="17">
        <f t="shared" si="5"/>
        <v>19510.666666666664</v>
      </c>
      <c r="K24" s="18">
        <f t="shared" si="6"/>
        <v>9755.3333333333321</v>
      </c>
      <c r="L24" s="17">
        <f t="shared" si="7"/>
        <v>3156</v>
      </c>
      <c r="M24" s="17">
        <f t="shared" si="8"/>
        <v>1578</v>
      </c>
      <c r="O24" s="42" t="s">
        <v>101</v>
      </c>
      <c r="P24" s="42"/>
      <c r="Q24" s="26" t="s">
        <v>102</v>
      </c>
    </row>
    <row r="25" spans="1:17">
      <c r="A25" s="21" t="s">
        <v>82</v>
      </c>
      <c r="B25" s="18">
        <v>14633</v>
      </c>
      <c r="C25" s="18">
        <v>10367</v>
      </c>
      <c r="D25" s="19">
        <f t="shared" si="0"/>
        <v>25000</v>
      </c>
      <c r="E25" s="17">
        <f t="shared" si="1"/>
        <v>1755.96</v>
      </c>
      <c r="F25" s="17">
        <f t="shared" si="2"/>
        <v>438.99</v>
      </c>
      <c r="G25" s="19">
        <f t="shared" si="3"/>
        <v>2194.9499999999998</v>
      </c>
      <c r="H25" s="20">
        <f t="shared" si="4"/>
        <v>22805.05</v>
      </c>
      <c r="J25" s="17">
        <f t="shared" si="5"/>
        <v>19510.666666666664</v>
      </c>
      <c r="K25" s="18">
        <f t="shared" si="6"/>
        <v>9755.3333333333321</v>
      </c>
      <c r="L25" s="17">
        <f t="shared" si="7"/>
        <v>13822.666666666666</v>
      </c>
      <c r="M25" s="17">
        <f t="shared" si="8"/>
        <v>6911.333333333333</v>
      </c>
      <c r="O25" s="42" t="s">
        <v>81</v>
      </c>
      <c r="P25" s="42"/>
      <c r="Q25" s="26" t="s">
        <v>69</v>
      </c>
    </row>
    <row r="26" spans="1:17">
      <c r="A26" s="21" t="s">
        <v>38</v>
      </c>
      <c r="B26" s="18">
        <v>14633</v>
      </c>
      <c r="C26" s="18">
        <v>9562</v>
      </c>
      <c r="D26" s="19">
        <f t="shared" si="0"/>
        <v>24195</v>
      </c>
      <c r="E26" s="17">
        <f t="shared" si="1"/>
        <v>1755.96</v>
      </c>
      <c r="F26" s="17">
        <f t="shared" si="2"/>
        <v>438.99</v>
      </c>
      <c r="G26" s="19">
        <f t="shared" si="3"/>
        <v>2194.9499999999998</v>
      </c>
      <c r="H26" s="20">
        <f t="shared" si="4"/>
        <v>22000.05</v>
      </c>
      <c r="J26" s="17">
        <f t="shared" si="5"/>
        <v>19510.666666666664</v>
      </c>
      <c r="K26" s="18">
        <f t="shared" si="6"/>
        <v>9755.3333333333321</v>
      </c>
      <c r="L26" s="17">
        <f t="shared" si="7"/>
        <v>12749.333333333334</v>
      </c>
      <c r="M26" s="17">
        <f t="shared" si="8"/>
        <v>6374.666666666667</v>
      </c>
      <c r="O26" s="42" t="s">
        <v>75</v>
      </c>
      <c r="P26" s="42"/>
      <c r="Q26" s="26" t="s">
        <v>69</v>
      </c>
    </row>
    <row r="27" spans="1:17">
      <c r="A27" s="21" t="s">
        <v>39</v>
      </c>
      <c r="B27" s="18">
        <v>14633</v>
      </c>
      <c r="C27" s="18">
        <v>10367</v>
      </c>
      <c r="D27" s="19">
        <f t="shared" si="0"/>
        <v>25000</v>
      </c>
      <c r="E27" s="17">
        <f t="shared" si="1"/>
        <v>1755.96</v>
      </c>
      <c r="F27" s="17">
        <f t="shared" si="2"/>
        <v>438.99</v>
      </c>
      <c r="G27" s="19">
        <f t="shared" si="3"/>
        <v>2194.9499999999998</v>
      </c>
      <c r="H27" s="20">
        <f t="shared" si="4"/>
        <v>22805.05</v>
      </c>
      <c r="J27" s="17">
        <f t="shared" si="5"/>
        <v>19510.666666666664</v>
      </c>
      <c r="K27" s="18">
        <f t="shared" si="6"/>
        <v>9755.3333333333321</v>
      </c>
      <c r="L27" s="17">
        <f t="shared" si="7"/>
        <v>13822.666666666666</v>
      </c>
      <c r="M27" s="17">
        <f t="shared" si="8"/>
        <v>6911.333333333333</v>
      </c>
      <c r="O27" s="42" t="s">
        <v>74</v>
      </c>
      <c r="P27" s="42"/>
      <c r="Q27" s="26" t="s">
        <v>69</v>
      </c>
    </row>
    <row r="28" spans="1:17">
      <c r="A28" s="21" t="s">
        <v>40</v>
      </c>
      <c r="B28" s="18">
        <v>14633</v>
      </c>
      <c r="C28" s="18">
        <v>5367</v>
      </c>
      <c r="D28" s="19">
        <f t="shared" si="0"/>
        <v>20000</v>
      </c>
      <c r="E28" s="17">
        <f t="shared" si="1"/>
        <v>1755.96</v>
      </c>
      <c r="F28" s="17">
        <f t="shared" si="2"/>
        <v>438.99</v>
      </c>
      <c r="G28" s="19">
        <f t="shared" si="3"/>
        <v>2194.9499999999998</v>
      </c>
      <c r="H28" s="20">
        <f t="shared" si="4"/>
        <v>17805.05</v>
      </c>
      <c r="J28" s="17">
        <f t="shared" si="5"/>
        <v>19510.666666666664</v>
      </c>
      <c r="K28" s="18">
        <f t="shared" si="6"/>
        <v>9755.3333333333321</v>
      </c>
      <c r="L28" s="17">
        <f t="shared" si="7"/>
        <v>7156</v>
      </c>
      <c r="M28" s="17">
        <f t="shared" si="8"/>
        <v>3578</v>
      </c>
      <c r="O28" s="42" t="s">
        <v>70</v>
      </c>
      <c r="P28" s="42"/>
      <c r="Q28" s="26" t="s">
        <v>69</v>
      </c>
    </row>
    <row r="29" spans="1:17">
      <c r="A29" s="21" t="s">
        <v>41</v>
      </c>
      <c r="B29" s="18">
        <v>14633</v>
      </c>
      <c r="C29" s="18">
        <v>26367</v>
      </c>
      <c r="D29" s="19">
        <f t="shared" si="0"/>
        <v>41000</v>
      </c>
      <c r="E29" s="17">
        <f t="shared" si="1"/>
        <v>1755.96</v>
      </c>
      <c r="F29" s="17">
        <f t="shared" si="2"/>
        <v>438.99</v>
      </c>
      <c r="G29" s="19">
        <f t="shared" si="3"/>
        <v>2194.9499999999998</v>
      </c>
      <c r="H29" s="20">
        <f t="shared" si="4"/>
        <v>38805.050000000003</v>
      </c>
      <c r="J29" s="17">
        <f t="shared" si="5"/>
        <v>19510.666666666664</v>
      </c>
      <c r="K29" s="18">
        <f t="shared" si="6"/>
        <v>9755.3333333333321</v>
      </c>
      <c r="L29" s="17">
        <f t="shared" si="7"/>
        <v>35156</v>
      </c>
      <c r="M29" s="17">
        <f t="shared" si="8"/>
        <v>17578</v>
      </c>
      <c r="O29" s="42" t="s">
        <v>78</v>
      </c>
      <c r="P29" s="42"/>
      <c r="Q29" s="26" t="s">
        <v>69</v>
      </c>
    </row>
    <row r="30" spans="1:17">
      <c r="A30" s="21" t="s">
        <v>42</v>
      </c>
      <c r="B30" s="18">
        <v>14633</v>
      </c>
      <c r="C30" s="18">
        <v>6867</v>
      </c>
      <c r="D30" s="19">
        <f t="shared" si="0"/>
        <v>21500</v>
      </c>
      <c r="E30" s="17">
        <f t="shared" si="1"/>
        <v>1755.96</v>
      </c>
      <c r="F30" s="17">
        <f t="shared" si="2"/>
        <v>438.99</v>
      </c>
      <c r="G30" s="19">
        <f t="shared" si="3"/>
        <v>2194.9499999999998</v>
      </c>
      <c r="H30" s="20">
        <f t="shared" si="4"/>
        <v>19305.05</v>
      </c>
      <c r="J30" s="17">
        <f t="shared" si="5"/>
        <v>19510.666666666664</v>
      </c>
      <c r="K30" s="18">
        <f t="shared" si="6"/>
        <v>9755.3333333333321</v>
      </c>
      <c r="L30" s="17">
        <f t="shared" si="7"/>
        <v>9156</v>
      </c>
      <c r="M30" s="17">
        <f t="shared" si="8"/>
        <v>4578</v>
      </c>
      <c r="O30" s="42" t="s">
        <v>92</v>
      </c>
      <c r="P30" s="42"/>
      <c r="Q30" s="26" t="s">
        <v>94</v>
      </c>
    </row>
    <row r="31" spans="1:17">
      <c r="A31" s="21" t="s">
        <v>43</v>
      </c>
      <c r="B31" s="18">
        <v>14633</v>
      </c>
      <c r="C31" s="18">
        <v>4367</v>
      </c>
      <c r="D31" s="19">
        <f t="shared" si="0"/>
        <v>19000</v>
      </c>
      <c r="E31" s="17">
        <f t="shared" si="1"/>
        <v>1755.96</v>
      </c>
      <c r="F31" s="17">
        <f t="shared" si="2"/>
        <v>438.99</v>
      </c>
      <c r="G31" s="19">
        <f t="shared" si="3"/>
        <v>2194.9499999999998</v>
      </c>
      <c r="H31" s="20">
        <f t="shared" si="4"/>
        <v>16805.05</v>
      </c>
      <c r="J31" s="17">
        <f t="shared" si="5"/>
        <v>19510.666666666664</v>
      </c>
      <c r="K31" s="18">
        <f t="shared" si="6"/>
        <v>9755.3333333333321</v>
      </c>
      <c r="L31" s="17">
        <f t="shared" si="7"/>
        <v>5822.6666666666661</v>
      </c>
      <c r="M31" s="17">
        <f t="shared" si="8"/>
        <v>2911.333333333333</v>
      </c>
      <c r="O31" s="42" t="s">
        <v>80</v>
      </c>
      <c r="P31" s="42"/>
      <c r="Q31" s="26" t="s">
        <v>69</v>
      </c>
    </row>
    <row r="32" spans="1:17">
      <c r="A32" s="21" t="s">
        <v>44</v>
      </c>
      <c r="B32" s="18">
        <v>17063</v>
      </c>
      <c r="C32" s="18">
        <v>12937</v>
      </c>
      <c r="D32" s="19">
        <f t="shared" si="0"/>
        <v>30000</v>
      </c>
      <c r="E32" s="17">
        <f t="shared" si="1"/>
        <v>2047.56</v>
      </c>
      <c r="F32" s="17">
        <f t="shared" si="2"/>
        <v>511.89</v>
      </c>
      <c r="G32" s="19">
        <f t="shared" si="3"/>
        <v>2559.4499999999998</v>
      </c>
      <c r="H32" s="20">
        <f t="shared" si="4"/>
        <v>27440.55</v>
      </c>
      <c r="J32" s="17">
        <f t="shared" si="5"/>
        <v>22750.666666666664</v>
      </c>
      <c r="K32" s="18">
        <f t="shared" si="6"/>
        <v>11375.333333333332</v>
      </c>
      <c r="L32" s="17">
        <f t="shared" si="7"/>
        <v>17249.333333333336</v>
      </c>
      <c r="M32" s="17">
        <f t="shared" si="8"/>
        <v>8624.6666666666679</v>
      </c>
      <c r="O32" s="42" t="s">
        <v>73</v>
      </c>
      <c r="P32" s="42"/>
      <c r="Q32" s="26" t="s">
        <v>69</v>
      </c>
    </row>
    <row r="33" spans="1:17">
      <c r="A33" s="21" t="s">
        <v>45</v>
      </c>
      <c r="B33" s="18">
        <v>14633</v>
      </c>
      <c r="C33" s="18">
        <v>2367</v>
      </c>
      <c r="D33" s="19">
        <f t="shared" si="0"/>
        <v>17000</v>
      </c>
      <c r="E33" s="17">
        <f t="shared" si="1"/>
        <v>1755.96</v>
      </c>
      <c r="F33" s="17">
        <f t="shared" si="2"/>
        <v>438.99</v>
      </c>
      <c r="G33" s="19">
        <f t="shared" si="3"/>
        <v>2194.9499999999998</v>
      </c>
      <c r="H33" s="20">
        <f t="shared" si="4"/>
        <v>14805.05</v>
      </c>
      <c r="J33" s="17">
        <f t="shared" si="5"/>
        <v>19510.666666666664</v>
      </c>
      <c r="K33" s="18">
        <f t="shared" si="6"/>
        <v>9755.3333333333321</v>
      </c>
      <c r="L33" s="17">
        <f t="shared" si="7"/>
        <v>3156</v>
      </c>
      <c r="M33" s="17">
        <f t="shared" si="8"/>
        <v>1578</v>
      </c>
      <c r="O33" s="42" t="s">
        <v>101</v>
      </c>
      <c r="P33" s="42"/>
      <c r="Q33" s="26" t="s">
        <v>102</v>
      </c>
    </row>
    <row r="34" spans="1:17">
      <c r="A34" s="21" t="s">
        <v>46</v>
      </c>
      <c r="B34" s="18">
        <v>14633</v>
      </c>
      <c r="C34" s="18">
        <v>5367</v>
      </c>
      <c r="D34" s="19">
        <f t="shared" si="0"/>
        <v>20000</v>
      </c>
      <c r="E34" s="17">
        <f t="shared" si="1"/>
        <v>1755.96</v>
      </c>
      <c r="F34" s="17">
        <f t="shared" si="2"/>
        <v>438.99</v>
      </c>
      <c r="G34" s="19">
        <f t="shared" si="3"/>
        <v>2194.9499999999998</v>
      </c>
      <c r="H34" s="20">
        <f t="shared" si="4"/>
        <v>17805.05</v>
      </c>
      <c r="J34" s="17">
        <f t="shared" si="5"/>
        <v>19510.666666666664</v>
      </c>
      <c r="K34" s="18">
        <f t="shared" si="6"/>
        <v>9755.3333333333321</v>
      </c>
      <c r="L34" s="17">
        <f t="shared" si="7"/>
        <v>7156</v>
      </c>
      <c r="M34" s="17">
        <f t="shared" si="8"/>
        <v>3578</v>
      </c>
      <c r="O34" s="42" t="s">
        <v>68</v>
      </c>
      <c r="P34" s="42"/>
      <c r="Q34" s="26" t="s">
        <v>69</v>
      </c>
    </row>
    <row r="35" spans="1:17">
      <c r="A35" s="21" t="s">
        <v>47</v>
      </c>
      <c r="B35" s="18">
        <v>14633</v>
      </c>
      <c r="C35" s="18">
        <v>13367</v>
      </c>
      <c r="D35" s="19">
        <f t="shared" si="0"/>
        <v>28000</v>
      </c>
      <c r="E35" s="17">
        <f t="shared" si="1"/>
        <v>1755.96</v>
      </c>
      <c r="F35" s="17">
        <f t="shared" si="2"/>
        <v>438.99</v>
      </c>
      <c r="G35" s="19">
        <f t="shared" si="3"/>
        <v>2194.9499999999998</v>
      </c>
      <c r="H35" s="20">
        <f t="shared" si="4"/>
        <v>25805.05</v>
      </c>
      <c r="J35" s="17">
        <f t="shared" si="5"/>
        <v>19510.666666666664</v>
      </c>
      <c r="K35" s="18">
        <f t="shared" si="6"/>
        <v>9755.3333333333321</v>
      </c>
      <c r="L35" s="17">
        <f t="shared" si="7"/>
        <v>17822.666666666668</v>
      </c>
      <c r="M35" s="17">
        <f t="shared" si="8"/>
        <v>8911.3333333333339</v>
      </c>
      <c r="O35" s="42" t="s">
        <v>84</v>
      </c>
      <c r="P35" s="42"/>
      <c r="Q35" s="26" t="s">
        <v>86</v>
      </c>
    </row>
    <row r="36" spans="1:17">
      <c r="A36" s="21" t="s">
        <v>48</v>
      </c>
      <c r="B36" s="18">
        <v>14633</v>
      </c>
      <c r="C36" s="18">
        <v>7562</v>
      </c>
      <c r="D36" s="19">
        <f t="shared" si="0"/>
        <v>22195</v>
      </c>
      <c r="E36" s="17">
        <f t="shared" si="1"/>
        <v>1755.96</v>
      </c>
      <c r="F36" s="17">
        <f t="shared" si="2"/>
        <v>438.99</v>
      </c>
      <c r="G36" s="19">
        <f t="shared" si="3"/>
        <v>2194.9499999999998</v>
      </c>
      <c r="H36" s="20">
        <f t="shared" si="4"/>
        <v>20000.05</v>
      </c>
      <c r="J36" s="17">
        <f t="shared" si="5"/>
        <v>19510.666666666664</v>
      </c>
      <c r="K36" s="18">
        <f t="shared" si="6"/>
        <v>9755.3333333333321</v>
      </c>
      <c r="L36" s="17">
        <f t="shared" si="7"/>
        <v>10082.666666666666</v>
      </c>
      <c r="M36" s="17">
        <f t="shared" si="8"/>
        <v>5041.333333333333</v>
      </c>
      <c r="O36" s="42" t="s">
        <v>75</v>
      </c>
      <c r="P36" s="42"/>
      <c r="Q36" s="26" t="s">
        <v>69</v>
      </c>
    </row>
    <row r="37" spans="1:17">
      <c r="A37" s="21" t="s">
        <v>49</v>
      </c>
      <c r="B37" s="18">
        <v>14633</v>
      </c>
      <c r="C37" s="18">
        <v>10367</v>
      </c>
      <c r="D37" s="19">
        <f t="shared" si="0"/>
        <v>25000</v>
      </c>
      <c r="E37" s="17">
        <f t="shared" si="1"/>
        <v>1755.96</v>
      </c>
      <c r="F37" s="17">
        <f t="shared" si="2"/>
        <v>438.99</v>
      </c>
      <c r="G37" s="19">
        <f t="shared" si="3"/>
        <v>2194.9499999999998</v>
      </c>
      <c r="H37" s="20">
        <f t="shared" si="4"/>
        <v>22805.05</v>
      </c>
      <c r="J37" s="17">
        <f t="shared" si="5"/>
        <v>19510.666666666664</v>
      </c>
      <c r="K37" s="18">
        <f t="shared" si="6"/>
        <v>9755.3333333333321</v>
      </c>
      <c r="L37" s="17">
        <f t="shared" si="7"/>
        <v>13822.666666666666</v>
      </c>
      <c r="M37" s="17">
        <f t="shared" si="8"/>
        <v>6911.333333333333</v>
      </c>
      <c r="O37" s="42" t="s">
        <v>105</v>
      </c>
      <c r="P37" s="42"/>
      <c r="Q37" s="26" t="s">
        <v>104</v>
      </c>
    </row>
    <row r="38" spans="1:17">
      <c r="A38" s="21" t="s">
        <v>50</v>
      </c>
      <c r="B38" s="18">
        <v>14633</v>
      </c>
      <c r="C38" s="18">
        <v>13367</v>
      </c>
      <c r="D38" s="19">
        <f t="shared" si="0"/>
        <v>28000</v>
      </c>
      <c r="E38" s="17">
        <f t="shared" si="1"/>
        <v>1755.96</v>
      </c>
      <c r="F38" s="17">
        <f t="shared" si="2"/>
        <v>438.99</v>
      </c>
      <c r="G38" s="19">
        <f t="shared" si="3"/>
        <v>2194.9499999999998</v>
      </c>
      <c r="H38" s="20">
        <f t="shared" si="4"/>
        <v>25805.05</v>
      </c>
      <c r="J38" s="17">
        <f t="shared" si="5"/>
        <v>19510.666666666664</v>
      </c>
      <c r="K38" s="18">
        <f t="shared" si="6"/>
        <v>9755.3333333333321</v>
      </c>
      <c r="L38" s="17">
        <f t="shared" si="7"/>
        <v>17822.666666666668</v>
      </c>
      <c r="M38" s="17">
        <f t="shared" si="8"/>
        <v>8911.3333333333339</v>
      </c>
      <c r="O38" s="42" t="s">
        <v>105</v>
      </c>
      <c r="P38" s="42"/>
      <c r="Q38" s="26" t="s">
        <v>104</v>
      </c>
    </row>
    <row r="39" spans="1:17">
      <c r="A39" s="21" t="s">
        <v>51</v>
      </c>
      <c r="B39" s="18">
        <v>14633</v>
      </c>
      <c r="C39" s="18">
        <v>14367</v>
      </c>
      <c r="D39" s="19">
        <f t="shared" si="0"/>
        <v>29000</v>
      </c>
      <c r="E39" s="17">
        <f t="shared" si="1"/>
        <v>1755.96</v>
      </c>
      <c r="F39" s="17">
        <f t="shared" si="2"/>
        <v>438.99</v>
      </c>
      <c r="G39" s="19">
        <f t="shared" si="3"/>
        <v>2194.9499999999998</v>
      </c>
      <c r="H39" s="20">
        <f t="shared" si="4"/>
        <v>26805.05</v>
      </c>
      <c r="J39" s="17">
        <f t="shared" si="5"/>
        <v>19510.666666666664</v>
      </c>
      <c r="K39" s="18">
        <f t="shared" si="6"/>
        <v>9755.3333333333321</v>
      </c>
      <c r="L39" s="17">
        <f t="shared" si="7"/>
        <v>19156</v>
      </c>
      <c r="M39" s="17">
        <f t="shared" si="8"/>
        <v>9578</v>
      </c>
      <c r="O39" s="42" t="s">
        <v>100</v>
      </c>
      <c r="P39" s="42"/>
      <c r="Q39" s="26" t="s">
        <v>98</v>
      </c>
    </row>
    <row r="40" spans="1:17">
      <c r="A40" s="21" t="s">
        <v>52</v>
      </c>
      <c r="B40" s="18">
        <v>14633</v>
      </c>
      <c r="C40" s="18">
        <v>5367</v>
      </c>
      <c r="D40" s="19">
        <f t="shared" si="0"/>
        <v>20000</v>
      </c>
      <c r="E40" s="17">
        <f t="shared" si="1"/>
        <v>1755.96</v>
      </c>
      <c r="F40" s="17">
        <f t="shared" si="2"/>
        <v>438.99</v>
      </c>
      <c r="G40" s="19">
        <f t="shared" si="3"/>
        <v>2194.9499999999998</v>
      </c>
      <c r="H40" s="20">
        <f t="shared" si="4"/>
        <v>17805.05</v>
      </c>
      <c r="J40" s="17">
        <f t="shared" si="5"/>
        <v>19510.666666666664</v>
      </c>
      <c r="K40" s="18">
        <f t="shared" si="6"/>
        <v>9755.3333333333321</v>
      </c>
      <c r="L40" s="17">
        <f t="shared" si="7"/>
        <v>7156</v>
      </c>
      <c r="M40" s="17">
        <f t="shared" si="8"/>
        <v>3578</v>
      </c>
      <c r="O40" s="42" t="s">
        <v>85</v>
      </c>
      <c r="P40" s="42"/>
      <c r="Q40" s="26" t="s">
        <v>86</v>
      </c>
    </row>
    <row r="41" spans="1:17">
      <c r="A41" s="21" t="s">
        <v>53</v>
      </c>
      <c r="B41" s="18">
        <v>14633</v>
      </c>
      <c r="C41" s="18">
        <v>15367</v>
      </c>
      <c r="D41" s="19">
        <f t="shared" si="0"/>
        <v>30000</v>
      </c>
      <c r="E41" s="17">
        <f t="shared" si="1"/>
        <v>1755.96</v>
      </c>
      <c r="F41" s="17">
        <f t="shared" si="2"/>
        <v>438.99</v>
      </c>
      <c r="G41" s="19">
        <f t="shared" si="3"/>
        <v>2194.9499999999998</v>
      </c>
      <c r="H41" s="20">
        <f t="shared" si="4"/>
        <v>27805.05</v>
      </c>
      <c r="J41" s="17">
        <f t="shared" si="5"/>
        <v>19510.666666666664</v>
      </c>
      <c r="K41" s="18">
        <f t="shared" si="6"/>
        <v>9755.3333333333321</v>
      </c>
      <c r="L41" s="17">
        <f t="shared" si="7"/>
        <v>20489.333333333336</v>
      </c>
      <c r="M41" s="17">
        <f t="shared" si="8"/>
        <v>10244.666666666668</v>
      </c>
      <c r="O41" s="42" t="s">
        <v>87</v>
      </c>
      <c r="P41" s="42"/>
      <c r="Q41" s="26" t="s">
        <v>86</v>
      </c>
    </row>
    <row r="42" spans="1:17">
      <c r="A42" s="21" t="s">
        <v>54</v>
      </c>
      <c r="B42" s="18">
        <v>14633</v>
      </c>
      <c r="C42" s="18">
        <v>5367</v>
      </c>
      <c r="D42" s="19">
        <f t="shared" si="0"/>
        <v>20000</v>
      </c>
      <c r="E42" s="17">
        <f t="shared" si="1"/>
        <v>1755.96</v>
      </c>
      <c r="F42" s="17">
        <f t="shared" si="2"/>
        <v>438.99</v>
      </c>
      <c r="G42" s="19">
        <f t="shared" si="3"/>
        <v>2194.9499999999998</v>
      </c>
      <c r="H42" s="20">
        <f t="shared" si="4"/>
        <v>17805.05</v>
      </c>
      <c r="J42" s="17">
        <f t="shared" si="5"/>
        <v>19510.666666666664</v>
      </c>
      <c r="K42" s="18">
        <f t="shared" si="6"/>
        <v>9755.3333333333321</v>
      </c>
      <c r="L42" s="17">
        <f t="shared" si="7"/>
        <v>7156</v>
      </c>
      <c r="M42" s="17">
        <f t="shared" si="8"/>
        <v>3578</v>
      </c>
      <c r="O42" s="42" t="s">
        <v>88</v>
      </c>
      <c r="P42" s="42"/>
      <c r="Q42" s="26" t="s">
        <v>86</v>
      </c>
    </row>
    <row r="43" spans="1:17">
      <c r="A43" s="21" t="s">
        <v>55</v>
      </c>
      <c r="B43" s="18">
        <v>14633</v>
      </c>
      <c r="C43" s="18">
        <v>11867</v>
      </c>
      <c r="D43" s="19">
        <f t="shared" si="0"/>
        <v>26500</v>
      </c>
      <c r="E43" s="17">
        <f t="shared" si="1"/>
        <v>1755.96</v>
      </c>
      <c r="F43" s="17">
        <f t="shared" si="2"/>
        <v>438.99</v>
      </c>
      <c r="G43" s="19">
        <f t="shared" si="3"/>
        <v>2194.9499999999998</v>
      </c>
      <c r="H43" s="20">
        <f t="shared" si="4"/>
        <v>24305.05</v>
      </c>
      <c r="J43" s="17">
        <f t="shared" si="5"/>
        <v>19510.666666666664</v>
      </c>
      <c r="K43" s="18">
        <f t="shared" si="6"/>
        <v>9755.3333333333321</v>
      </c>
      <c r="L43" s="17">
        <f t="shared" si="7"/>
        <v>15822.666666666666</v>
      </c>
      <c r="M43" s="17">
        <f t="shared" si="8"/>
        <v>7911.333333333333</v>
      </c>
      <c r="O43" s="42" t="s">
        <v>91</v>
      </c>
      <c r="P43" s="42"/>
      <c r="Q43" s="26" t="s">
        <v>90</v>
      </c>
    </row>
    <row r="44" spans="1:17">
      <c r="A44" s="21" t="s">
        <v>56</v>
      </c>
      <c r="B44" s="18">
        <v>14633</v>
      </c>
      <c r="C44" s="18">
        <v>10367</v>
      </c>
      <c r="D44" s="19">
        <f t="shared" si="0"/>
        <v>25000</v>
      </c>
      <c r="E44" s="17">
        <f t="shared" si="1"/>
        <v>1755.96</v>
      </c>
      <c r="F44" s="17">
        <f t="shared" si="2"/>
        <v>438.99</v>
      </c>
      <c r="G44" s="19">
        <f t="shared" si="3"/>
        <v>2194.9499999999998</v>
      </c>
      <c r="H44" s="20">
        <f t="shared" si="4"/>
        <v>22805.05</v>
      </c>
      <c r="J44" s="17">
        <f t="shared" si="5"/>
        <v>19510.666666666664</v>
      </c>
      <c r="K44" s="18">
        <f t="shared" si="6"/>
        <v>9755.3333333333321</v>
      </c>
      <c r="L44" s="17">
        <f t="shared" si="7"/>
        <v>13822.666666666666</v>
      </c>
      <c r="M44" s="17">
        <f t="shared" si="8"/>
        <v>6911.333333333333</v>
      </c>
      <c r="O44" s="42" t="s">
        <v>105</v>
      </c>
      <c r="P44" s="42"/>
      <c r="Q44" s="26" t="s">
        <v>104</v>
      </c>
    </row>
    <row r="45" spans="1:17">
      <c r="A45" s="21" t="s">
        <v>57</v>
      </c>
      <c r="B45" s="18">
        <v>17063</v>
      </c>
      <c r="C45" s="18">
        <v>12937</v>
      </c>
      <c r="D45" s="19">
        <f t="shared" si="0"/>
        <v>30000</v>
      </c>
      <c r="E45" s="17">
        <f t="shared" si="1"/>
        <v>2047.56</v>
      </c>
      <c r="F45" s="17">
        <f t="shared" si="2"/>
        <v>511.89</v>
      </c>
      <c r="G45" s="19">
        <f t="shared" si="3"/>
        <v>2559.4499999999998</v>
      </c>
      <c r="H45" s="20">
        <f t="shared" si="4"/>
        <v>27440.55</v>
      </c>
      <c r="J45" s="17">
        <f t="shared" si="5"/>
        <v>22750.666666666664</v>
      </c>
      <c r="K45" s="18">
        <f t="shared" si="6"/>
        <v>11375.333333333332</v>
      </c>
      <c r="L45" s="17">
        <f t="shared" si="7"/>
        <v>17249.333333333336</v>
      </c>
      <c r="M45" s="17">
        <f t="shared" si="8"/>
        <v>8624.6666666666679</v>
      </c>
      <c r="O45" s="42" t="s">
        <v>88</v>
      </c>
      <c r="P45" s="42"/>
      <c r="Q45" s="26" t="s">
        <v>86</v>
      </c>
    </row>
    <row r="46" spans="1:17">
      <c r="A46" s="21" t="s">
        <v>58</v>
      </c>
      <c r="B46" s="18">
        <v>14633</v>
      </c>
      <c r="C46" s="18">
        <v>2367</v>
      </c>
      <c r="D46" s="19">
        <f t="shared" si="0"/>
        <v>17000</v>
      </c>
      <c r="E46" s="17">
        <f t="shared" si="1"/>
        <v>1755.96</v>
      </c>
      <c r="F46" s="17">
        <f t="shared" si="2"/>
        <v>438.99</v>
      </c>
      <c r="G46" s="19">
        <f t="shared" si="3"/>
        <v>2194.9499999999998</v>
      </c>
      <c r="H46" s="20">
        <f t="shared" si="4"/>
        <v>14805.05</v>
      </c>
      <c r="J46" s="17">
        <f t="shared" si="5"/>
        <v>19510.666666666664</v>
      </c>
      <c r="K46" s="18">
        <f t="shared" si="6"/>
        <v>9755.3333333333321</v>
      </c>
      <c r="L46" s="17">
        <f t="shared" si="7"/>
        <v>3156</v>
      </c>
      <c r="M46" s="17">
        <f t="shared" si="8"/>
        <v>1578</v>
      </c>
      <c r="O46" s="42" t="s">
        <v>71</v>
      </c>
      <c r="P46" s="42"/>
      <c r="Q46" s="26" t="s">
        <v>69</v>
      </c>
    </row>
    <row r="47" spans="1:17">
      <c r="A47" s="21" t="s">
        <v>59</v>
      </c>
      <c r="B47" s="18">
        <v>14633</v>
      </c>
      <c r="C47" s="18">
        <v>2367</v>
      </c>
      <c r="D47" s="19">
        <f t="shared" si="0"/>
        <v>17000</v>
      </c>
      <c r="E47" s="17">
        <f t="shared" si="1"/>
        <v>1755.96</v>
      </c>
      <c r="F47" s="17">
        <f t="shared" si="2"/>
        <v>438.99</v>
      </c>
      <c r="G47" s="19">
        <f t="shared" si="3"/>
        <v>2194.9499999999998</v>
      </c>
      <c r="H47" s="20">
        <f t="shared" si="4"/>
        <v>14805.05</v>
      </c>
      <c r="J47" s="17">
        <f t="shared" si="5"/>
        <v>19510.666666666664</v>
      </c>
      <c r="K47" s="18">
        <f t="shared" si="6"/>
        <v>9755.3333333333321</v>
      </c>
      <c r="L47" s="17">
        <f t="shared" si="7"/>
        <v>3156</v>
      </c>
      <c r="M47" s="17">
        <f t="shared" si="8"/>
        <v>1578</v>
      </c>
      <c r="O47" s="42" t="s">
        <v>101</v>
      </c>
      <c r="P47" s="42"/>
      <c r="Q47" s="26" t="s">
        <v>102</v>
      </c>
    </row>
    <row r="48" spans="1:17">
      <c r="A48" s="21" t="s">
        <v>60</v>
      </c>
      <c r="B48" s="18">
        <v>14633</v>
      </c>
      <c r="C48" s="18">
        <v>5562</v>
      </c>
      <c r="D48" s="19">
        <f t="shared" si="0"/>
        <v>20195</v>
      </c>
      <c r="E48" s="17">
        <f t="shared" si="1"/>
        <v>1755.96</v>
      </c>
      <c r="F48" s="17">
        <f t="shared" si="2"/>
        <v>438.99</v>
      </c>
      <c r="G48" s="19">
        <f t="shared" si="3"/>
        <v>2194.9499999999998</v>
      </c>
      <c r="H48" s="20">
        <f t="shared" si="4"/>
        <v>18000.05</v>
      </c>
      <c r="J48" s="17">
        <f t="shared" si="5"/>
        <v>19510.666666666664</v>
      </c>
      <c r="K48" s="18">
        <f t="shared" si="6"/>
        <v>9755.3333333333321</v>
      </c>
      <c r="L48" s="17">
        <f t="shared" si="7"/>
        <v>7416</v>
      </c>
      <c r="M48" s="17">
        <f t="shared" si="8"/>
        <v>3708</v>
      </c>
      <c r="O48" s="42" t="s">
        <v>75</v>
      </c>
      <c r="P48" s="42"/>
      <c r="Q48" s="26" t="s">
        <v>69</v>
      </c>
    </row>
    <row r="49" spans="1:17">
      <c r="A49" s="21" t="s">
        <v>61</v>
      </c>
      <c r="B49" s="18">
        <v>14633</v>
      </c>
      <c r="C49" s="18">
        <v>11867</v>
      </c>
      <c r="D49" s="19">
        <f t="shared" si="0"/>
        <v>26500</v>
      </c>
      <c r="E49" s="17">
        <f t="shared" si="1"/>
        <v>1755.96</v>
      </c>
      <c r="F49" s="17">
        <f t="shared" si="2"/>
        <v>438.99</v>
      </c>
      <c r="G49" s="19">
        <f t="shared" si="3"/>
        <v>2194.9499999999998</v>
      </c>
      <c r="H49" s="20">
        <f t="shared" si="4"/>
        <v>24305.05</v>
      </c>
      <c r="J49" s="17">
        <f t="shared" si="5"/>
        <v>19510.666666666664</v>
      </c>
      <c r="K49" s="18">
        <f t="shared" si="6"/>
        <v>9755.3333333333321</v>
      </c>
      <c r="L49" s="17">
        <f t="shared" si="7"/>
        <v>15822.666666666666</v>
      </c>
      <c r="M49" s="17">
        <f t="shared" si="8"/>
        <v>7911.333333333333</v>
      </c>
      <c r="O49" s="42" t="s">
        <v>89</v>
      </c>
      <c r="P49" s="42"/>
      <c r="Q49" s="26" t="s">
        <v>90</v>
      </c>
    </row>
    <row r="50" spans="1:17">
      <c r="A50" s="21" t="s">
        <v>62</v>
      </c>
      <c r="B50" s="18">
        <v>14633</v>
      </c>
      <c r="C50" s="18">
        <v>10367</v>
      </c>
      <c r="D50" s="19">
        <f t="shared" si="0"/>
        <v>25000</v>
      </c>
      <c r="E50" s="17">
        <f t="shared" si="1"/>
        <v>1755.96</v>
      </c>
      <c r="F50" s="17">
        <f t="shared" si="2"/>
        <v>438.99</v>
      </c>
      <c r="G50" s="19">
        <f t="shared" si="3"/>
        <v>2194.9499999999998</v>
      </c>
      <c r="H50" s="20">
        <f t="shared" si="4"/>
        <v>22805.05</v>
      </c>
      <c r="J50" s="17">
        <f t="shared" si="5"/>
        <v>19510.666666666664</v>
      </c>
      <c r="K50" s="18">
        <f t="shared" si="6"/>
        <v>9755.3333333333321</v>
      </c>
      <c r="L50" s="17">
        <f t="shared" si="7"/>
        <v>13822.666666666666</v>
      </c>
      <c r="M50" s="17">
        <f t="shared" si="8"/>
        <v>6911.333333333333</v>
      </c>
      <c r="O50" s="42" t="s">
        <v>77</v>
      </c>
      <c r="P50" s="42"/>
      <c r="Q50" s="26" t="s">
        <v>69</v>
      </c>
    </row>
    <row r="51" spans="1:17">
      <c r="A51" s="21" t="s">
        <v>63</v>
      </c>
      <c r="B51" s="18">
        <v>17063</v>
      </c>
      <c r="C51" s="18">
        <v>9253</v>
      </c>
      <c r="D51" s="19">
        <f t="shared" si="0"/>
        <v>26316</v>
      </c>
      <c r="E51" s="17">
        <f t="shared" si="1"/>
        <v>2047.56</v>
      </c>
      <c r="F51" s="17">
        <f t="shared" si="2"/>
        <v>511.89</v>
      </c>
      <c r="G51" s="19">
        <f t="shared" si="3"/>
        <v>2559.4499999999998</v>
      </c>
      <c r="H51" s="20">
        <f t="shared" si="4"/>
        <v>23756.55</v>
      </c>
      <c r="J51" s="17">
        <f t="shared" si="5"/>
        <v>22750.666666666664</v>
      </c>
      <c r="K51" s="18">
        <f t="shared" si="6"/>
        <v>11375.333333333332</v>
      </c>
      <c r="L51" s="17">
        <f t="shared" si="7"/>
        <v>12337.333333333334</v>
      </c>
      <c r="M51" s="17">
        <f t="shared" si="8"/>
        <v>6168.666666666667</v>
      </c>
      <c r="O51" s="42" t="s">
        <v>93</v>
      </c>
      <c r="P51" s="42"/>
      <c r="Q51" s="26" t="s">
        <v>94</v>
      </c>
    </row>
    <row r="52" spans="1:17" ht="15.75" thickBot="1">
      <c r="A52" s="22" t="s">
        <v>64</v>
      </c>
      <c r="B52" s="23">
        <f>SUM(B6:B51)</f>
        <v>687698</v>
      </c>
      <c r="C52" s="23">
        <f t="shared" ref="C52:H52" si="9">SUM(C6:C51)</f>
        <v>442926</v>
      </c>
      <c r="D52" s="23">
        <f t="shared" si="9"/>
        <v>1130624</v>
      </c>
      <c r="E52" s="23">
        <f t="shared" si="9"/>
        <v>82523.760000000024</v>
      </c>
      <c r="F52" s="23">
        <f t="shared" si="9"/>
        <v>20630.940000000006</v>
      </c>
      <c r="G52" s="23">
        <f t="shared" si="9"/>
        <v>103154.69999999992</v>
      </c>
      <c r="H52" s="24">
        <f t="shared" si="9"/>
        <v>1027469.3000000009</v>
      </c>
      <c r="J52" s="23">
        <f>SUM(J6:J51)</f>
        <v>916930.66666666605</v>
      </c>
      <c r="K52" s="23">
        <f>SUM(K6:K51)</f>
        <v>458465.33333333302</v>
      </c>
      <c r="L52" s="23">
        <f>SUM(L6:L51)</f>
        <v>590568</v>
      </c>
      <c r="M52" s="23">
        <f>SUM(M6:M51)</f>
        <v>295284</v>
      </c>
    </row>
    <row r="53" spans="1:17" ht="15.75" thickTop="1"/>
  </sheetData>
  <mergeCells count="52">
    <mergeCell ref="B2:D2"/>
    <mergeCell ref="E2:G2"/>
    <mergeCell ref="J2:M2"/>
    <mergeCell ref="O5:P5"/>
    <mergeCell ref="O3:P3"/>
    <mergeCell ref="O6:P6"/>
    <mergeCell ref="O7:P7"/>
    <mergeCell ref="O8:P8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O26:P26"/>
    <mergeCell ref="O27:P27"/>
    <mergeCell ref="O28:P28"/>
    <mergeCell ref="O29:P29"/>
    <mergeCell ref="O30:P30"/>
    <mergeCell ref="O40:P40"/>
    <mergeCell ref="O31:P31"/>
    <mergeCell ref="O32:P32"/>
    <mergeCell ref="O33:P33"/>
    <mergeCell ref="O34:P34"/>
    <mergeCell ref="O35:P35"/>
    <mergeCell ref="O51:P51"/>
    <mergeCell ref="A1:Q1"/>
    <mergeCell ref="O46:P46"/>
    <mergeCell ref="O47:P47"/>
    <mergeCell ref="O48:P48"/>
    <mergeCell ref="O49:P49"/>
    <mergeCell ref="O50:P50"/>
    <mergeCell ref="O41:P41"/>
    <mergeCell ref="O42:P42"/>
    <mergeCell ref="O43:P43"/>
    <mergeCell ref="O44:P44"/>
    <mergeCell ref="O45:P45"/>
    <mergeCell ref="O36:P36"/>
    <mergeCell ref="O37:P37"/>
    <mergeCell ref="O38:P38"/>
    <mergeCell ref="O39:P39"/>
  </mergeCells>
  <printOptions verticalCentered="1"/>
  <pageMargins left="0.9055118110236221" right="0.70866141732283472" top="0.74803149606299213" bottom="0.74803149606299213" header="0.31496062992125984" footer="0.31496062992125984"/>
  <pageSetup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2016-12-07T19:08:02Z</cp:lastPrinted>
  <dcterms:created xsi:type="dcterms:W3CDTF">2016-11-29T17:15:48Z</dcterms:created>
  <dcterms:modified xsi:type="dcterms:W3CDTF">2016-12-07T19:08:55Z</dcterms:modified>
</cp:coreProperties>
</file>