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20" windowWidth="15600" windowHeight="9495"/>
  </bookViews>
  <sheets>
    <sheet name="PERSONAL H. CONGRESO DEL ESTADO" sheetId="2" r:id="rId1"/>
    <sheet name="BONOS SINDICALIZADOS" sheetId="3" r:id="rId2"/>
    <sheet name="Hoja1" sheetId="4" r:id="rId3"/>
  </sheets>
  <definedNames>
    <definedName name="_xlnm.Print_Titles" localSheetId="0">'PERSONAL H. CONGRESO DEL ESTADO'!$1:$5</definedName>
  </definedNames>
  <calcPr calcId="124519"/>
</workbook>
</file>

<file path=xl/calcChain.xml><?xml version="1.0" encoding="utf-8"?>
<calcChain xmlns="http://schemas.openxmlformats.org/spreadsheetml/2006/main">
  <c r="R181" i="2"/>
  <c r="R177"/>
  <c r="R174"/>
  <c r="R169"/>
  <c r="R165"/>
  <c r="R164"/>
  <c r="R153"/>
  <c r="R152"/>
  <c r="R151"/>
  <c r="R145"/>
  <c r="R140"/>
  <c r="R133"/>
  <c r="R111"/>
  <c r="R102"/>
  <c r="R96"/>
  <c r="R94"/>
  <c r="R93"/>
  <c r="R91"/>
  <c r="R90"/>
  <c r="R87"/>
  <c r="R80"/>
  <c r="R73"/>
  <c r="R67"/>
  <c r="R66"/>
  <c r="R56"/>
  <c r="R53"/>
  <c r="R50"/>
  <c r="R49"/>
  <c r="R41"/>
  <c r="R36"/>
  <c r="R35"/>
  <c r="R25"/>
  <c r="R24"/>
  <c r="R21"/>
  <c r="R13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8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6"/>
  <c r="L445"/>
  <c r="L444"/>
  <c r="L443"/>
  <c r="L442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4"/>
  <c r="L413"/>
  <c r="L412"/>
  <c r="L411"/>
  <c r="L410"/>
  <c r="L409"/>
  <c r="L408"/>
  <c r="L407"/>
  <c r="L406"/>
  <c r="L405"/>
  <c r="L404"/>
  <c r="L403"/>
  <c r="L402"/>
  <c r="L401"/>
  <c r="L400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2"/>
  <c r="L351"/>
  <c r="L350"/>
  <c r="L349"/>
  <c r="L348"/>
  <c r="L347"/>
  <c r="L346"/>
  <c r="L345"/>
  <c r="L344"/>
  <c r="L343"/>
  <c r="L342"/>
  <c r="L341"/>
  <c r="L340"/>
  <c r="L339"/>
  <c r="L338"/>
  <c r="L337"/>
  <c r="L336"/>
  <c r="L335"/>
  <c r="L334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S181" s="1"/>
  <c r="L180"/>
  <c r="L179"/>
  <c r="L178"/>
  <c r="L177"/>
  <c r="S177" s="1"/>
  <c r="L176"/>
  <c r="L175"/>
  <c r="L174"/>
  <c r="S174" s="1"/>
  <c r="L173"/>
  <c r="L172"/>
  <c r="L171"/>
  <c r="L170"/>
  <c r="L169"/>
  <c r="L168"/>
  <c r="L167"/>
  <c r="L166"/>
  <c r="L165"/>
  <c r="S165" s="1"/>
  <c r="L164"/>
  <c r="S164" s="1"/>
  <c r="L163"/>
  <c r="L162"/>
  <c r="L161"/>
  <c r="L160"/>
  <c r="L159"/>
  <c r="L158"/>
  <c r="L157"/>
  <c r="L156"/>
  <c r="L155"/>
  <c r="L154"/>
  <c r="L153"/>
  <c r="L152"/>
  <c r="S152" s="1"/>
  <c r="L151"/>
  <c r="S151" s="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S102" s="1"/>
  <c r="L101"/>
  <c r="L100"/>
  <c r="L99"/>
  <c r="L98"/>
  <c r="L97"/>
  <c r="L96"/>
  <c r="S96" s="1"/>
  <c r="L95"/>
  <c r="L94"/>
  <c r="L93"/>
  <c r="L92"/>
  <c r="L91"/>
  <c r="L90"/>
  <c r="S90" s="1"/>
  <c r="L89"/>
  <c r="L88"/>
  <c r="L87"/>
  <c r="S87" s="1"/>
  <c r="L86"/>
  <c r="L85"/>
  <c r="L84"/>
  <c r="L83"/>
  <c r="L82"/>
  <c r="L81"/>
  <c r="L80"/>
  <c r="S80" s="1"/>
  <c r="L79"/>
  <c r="L78"/>
  <c r="L77"/>
  <c r="L76"/>
  <c r="L75"/>
  <c r="L74"/>
  <c r="L73"/>
  <c r="S73" s="1"/>
  <c r="L72"/>
  <c r="L71"/>
  <c r="L70"/>
  <c r="L69"/>
  <c r="L68"/>
  <c r="L67"/>
  <c r="L66"/>
  <c r="S66" s="1"/>
  <c r="L65"/>
  <c r="L64"/>
  <c r="L63"/>
  <c r="L62"/>
  <c r="L61"/>
  <c r="L60"/>
  <c r="L59"/>
  <c r="L58"/>
  <c r="L57"/>
  <c r="L56"/>
  <c r="L55"/>
  <c r="L54"/>
  <c r="L53"/>
  <c r="S53" s="1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S24" s="1"/>
  <c r="L23"/>
  <c r="L22"/>
  <c r="L21"/>
  <c r="L20"/>
  <c r="L19"/>
  <c r="L18"/>
  <c r="L17"/>
  <c r="L16"/>
  <c r="L15"/>
  <c r="L14"/>
  <c r="L13"/>
  <c r="L12"/>
  <c r="L11"/>
  <c r="L10"/>
  <c r="L9"/>
  <c r="L8"/>
  <c r="L7"/>
  <c r="L6"/>
  <c r="M330"/>
  <c r="R330" s="1"/>
  <c r="M331"/>
  <c r="R331" s="1"/>
  <c r="M332"/>
  <c r="R332" s="1"/>
  <c r="M333"/>
  <c r="R333" s="1"/>
  <c r="M334"/>
  <c r="R334" s="1"/>
  <c r="M335"/>
  <c r="R335" s="1"/>
  <c r="M336"/>
  <c r="R336" s="1"/>
  <c r="M337"/>
  <c r="R337" s="1"/>
  <c r="M338"/>
  <c r="R338" s="1"/>
  <c r="M339"/>
  <c r="R339" s="1"/>
  <c r="M340"/>
  <c r="R340" s="1"/>
  <c r="M341"/>
  <c r="R341" s="1"/>
  <c r="M342"/>
  <c r="R342" s="1"/>
  <c r="M343"/>
  <c r="R343" s="1"/>
  <c r="M344"/>
  <c r="R344" s="1"/>
  <c r="M345"/>
  <c r="R345" s="1"/>
  <c r="M346"/>
  <c r="R346" s="1"/>
  <c r="M347"/>
  <c r="R347" s="1"/>
  <c r="M348"/>
  <c r="R348" s="1"/>
  <c r="M349"/>
  <c r="R349" s="1"/>
  <c r="M350"/>
  <c r="R350" s="1"/>
  <c r="M351"/>
  <c r="R351" s="1"/>
  <c r="M352"/>
  <c r="R352" s="1"/>
  <c r="M353"/>
  <c r="R353" s="1"/>
  <c r="M354"/>
  <c r="R354" s="1"/>
  <c r="M355"/>
  <c r="R355" s="1"/>
  <c r="M356"/>
  <c r="R356" s="1"/>
  <c r="M357"/>
  <c r="R357" s="1"/>
  <c r="M358"/>
  <c r="R358" s="1"/>
  <c r="M359"/>
  <c r="R359" s="1"/>
  <c r="M360"/>
  <c r="R360" s="1"/>
  <c r="M361"/>
  <c r="R361" s="1"/>
  <c r="M362"/>
  <c r="R362" s="1"/>
  <c r="M363"/>
  <c r="R363" s="1"/>
  <c r="M364"/>
  <c r="R364" s="1"/>
  <c r="M365"/>
  <c r="R365" s="1"/>
  <c r="M366"/>
  <c r="R366" s="1"/>
  <c r="M367"/>
  <c r="R367" s="1"/>
  <c r="M368"/>
  <c r="R368" s="1"/>
  <c r="M369"/>
  <c r="R369" s="1"/>
  <c r="M370"/>
  <c r="R370" s="1"/>
  <c r="M371"/>
  <c r="R371" s="1"/>
  <c r="M372"/>
  <c r="R372" s="1"/>
  <c r="M373"/>
  <c r="R373" s="1"/>
  <c r="M374"/>
  <c r="R374" s="1"/>
  <c r="M375"/>
  <c r="R375" s="1"/>
  <c r="M376"/>
  <c r="R376" s="1"/>
  <c r="M377"/>
  <c r="R377" s="1"/>
  <c r="M378"/>
  <c r="R378" s="1"/>
  <c r="M379"/>
  <c r="R379" s="1"/>
  <c r="M380"/>
  <c r="R380" s="1"/>
  <c r="M381"/>
  <c r="R381" s="1"/>
  <c r="M382"/>
  <c r="R382" s="1"/>
  <c r="M383"/>
  <c r="R383" s="1"/>
  <c r="M384"/>
  <c r="R384" s="1"/>
  <c r="M385"/>
  <c r="R385" s="1"/>
  <c r="M386"/>
  <c r="R386" s="1"/>
  <c r="M387"/>
  <c r="R387" s="1"/>
  <c r="M388"/>
  <c r="R388" s="1"/>
  <c r="M389"/>
  <c r="R389" s="1"/>
  <c r="M390"/>
  <c r="R390" s="1"/>
  <c r="M391"/>
  <c r="R391" s="1"/>
  <c r="M392"/>
  <c r="R392" s="1"/>
  <c r="M393"/>
  <c r="R393" s="1"/>
  <c r="M394"/>
  <c r="R394" s="1"/>
  <c r="M395"/>
  <c r="R395" s="1"/>
  <c r="M396"/>
  <c r="R396" s="1"/>
  <c r="M397"/>
  <c r="R397" s="1"/>
  <c r="M398"/>
  <c r="R398" s="1"/>
  <c r="M399"/>
  <c r="R399" s="1"/>
  <c r="M400"/>
  <c r="R400" s="1"/>
  <c r="M401"/>
  <c r="R401" s="1"/>
  <c r="M402"/>
  <c r="R402" s="1"/>
  <c r="M403"/>
  <c r="R403" s="1"/>
  <c r="M404"/>
  <c r="R404" s="1"/>
  <c r="M405"/>
  <c r="R405" s="1"/>
  <c r="M406"/>
  <c r="R406" s="1"/>
  <c r="M407"/>
  <c r="R407" s="1"/>
  <c r="M408"/>
  <c r="R408" s="1"/>
  <c r="M409"/>
  <c r="R409" s="1"/>
  <c r="M410"/>
  <c r="R410" s="1"/>
  <c r="M411"/>
  <c r="R411" s="1"/>
  <c r="M412"/>
  <c r="R412" s="1"/>
  <c r="M413"/>
  <c r="R413" s="1"/>
  <c r="M414"/>
  <c r="R414" s="1"/>
  <c r="M415"/>
  <c r="R415" s="1"/>
  <c r="M416"/>
  <c r="R416" s="1"/>
  <c r="M417"/>
  <c r="R417" s="1"/>
  <c r="M418"/>
  <c r="R418" s="1"/>
  <c r="M419"/>
  <c r="R419" s="1"/>
  <c r="M420"/>
  <c r="R420" s="1"/>
  <c r="M421"/>
  <c r="R421" s="1"/>
  <c r="M422"/>
  <c r="R422" s="1"/>
  <c r="M423"/>
  <c r="R423" s="1"/>
  <c r="M424"/>
  <c r="R424" s="1"/>
  <c r="M425"/>
  <c r="R425" s="1"/>
  <c r="M426"/>
  <c r="R426" s="1"/>
  <c r="M427"/>
  <c r="R427" s="1"/>
  <c r="M428"/>
  <c r="R428" s="1"/>
  <c r="M429"/>
  <c r="R429" s="1"/>
  <c r="M430"/>
  <c r="R430" s="1"/>
  <c r="M431"/>
  <c r="R431" s="1"/>
  <c r="M432"/>
  <c r="R432" s="1"/>
  <c r="M433"/>
  <c r="R433" s="1"/>
  <c r="M434"/>
  <c r="R434" s="1"/>
  <c r="M435"/>
  <c r="R435" s="1"/>
  <c r="M436"/>
  <c r="R436" s="1"/>
  <c r="M437"/>
  <c r="R437" s="1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329"/>
  <c r="R329" s="1"/>
  <c r="M264"/>
  <c r="R264" s="1"/>
  <c r="M265"/>
  <c r="R265" s="1"/>
  <c r="M266"/>
  <c r="R266" s="1"/>
  <c r="M267"/>
  <c r="R267" s="1"/>
  <c r="M268"/>
  <c r="R268" s="1"/>
  <c r="M269"/>
  <c r="R269" s="1"/>
  <c r="M270"/>
  <c r="R270" s="1"/>
  <c r="M271"/>
  <c r="R271" s="1"/>
  <c r="M272"/>
  <c r="R272" s="1"/>
  <c r="M273"/>
  <c r="R273" s="1"/>
  <c r="M274"/>
  <c r="R274" s="1"/>
  <c r="M275"/>
  <c r="R275" s="1"/>
  <c r="M276"/>
  <c r="R276" s="1"/>
  <c r="M277"/>
  <c r="R277" s="1"/>
  <c r="M278"/>
  <c r="R278" s="1"/>
  <c r="M279"/>
  <c r="R279" s="1"/>
  <c r="M280"/>
  <c r="R280" s="1"/>
  <c r="M281"/>
  <c r="R281" s="1"/>
  <c r="M282"/>
  <c r="R282" s="1"/>
  <c r="M283"/>
  <c r="R283" s="1"/>
  <c r="M284"/>
  <c r="R284" s="1"/>
  <c r="M285"/>
  <c r="R285" s="1"/>
  <c r="M286"/>
  <c r="R286" s="1"/>
  <c r="M287"/>
  <c r="R287" s="1"/>
  <c r="M288"/>
  <c r="R288" s="1"/>
  <c r="M289"/>
  <c r="R289" s="1"/>
  <c r="M290"/>
  <c r="R290" s="1"/>
  <c r="M291"/>
  <c r="R291" s="1"/>
  <c r="M292"/>
  <c r="R292" s="1"/>
  <c r="M293"/>
  <c r="R293" s="1"/>
  <c r="M294"/>
  <c r="R294" s="1"/>
  <c r="M295"/>
  <c r="R295" s="1"/>
  <c r="M296"/>
  <c r="R296" s="1"/>
  <c r="M297"/>
  <c r="R297" s="1"/>
  <c r="M298"/>
  <c r="R298" s="1"/>
  <c r="M299"/>
  <c r="R299" s="1"/>
  <c r="M300"/>
  <c r="R300" s="1"/>
  <c r="M301"/>
  <c r="R301" s="1"/>
  <c r="M302"/>
  <c r="R302" s="1"/>
  <c r="M303"/>
  <c r="R303" s="1"/>
  <c r="M304"/>
  <c r="R304" s="1"/>
  <c r="M305"/>
  <c r="R305" s="1"/>
  <c r="M306"/>
  <c r="R306" s="1"/>
  <c r="M307"/>
  <c r="R307" s="1"/>
  <c r="M308"/>
  <c r="R308" s="1"/>
  <c r="M309"/>
  <c r="R309" s="1"/>
  <c r="M310"/>
  <c r="R310" s="1"/>
  <c r="M311"/>
  <c r="R311" s="1"/>
  <c r="M312"/>
  <c r="R312" s="1"/>
  <c r="M313"/>
  <c r="R313" s="1"/>
  <c r="M314"/>
  <c r="R314" s="1"/>
  <c r="M315"/>
  <c r="R315" s="1"/>
  <c r="M316"/>
  <c r="R316" s="1"/>
  <c r="M317"/>
  <c r="R317" s="1"/>
  <c r="M318"/>
  <c r="R318" s="1"/>
  <c r="M319"/>
  <c r="R319" s="1"/>
  <c r="M320"/>
  <c r="R320" s="1"/>
  <c r="M321"/>
  <c r="R321" s="1"/>
  <c r="M322"/>
  <c r="R322" s="1"/>
  <c r="M323"/>
  <c r="R323" s="1"/>
  <c r="M324"/>
  <c r="R324" s="1"/>
  <c r="M325"/>
  <c r="R325" s="1"/>
  <c r="M326"/>
  <c r="R326" s="1"/>
  <c r="M327"/>
  <c r="R327" s="1"/>
  <c r="M263"/>
  <c r="R263" s="1"/>
  <c r="M204"/>
  <c r="R204" s="1"/>
  <c r="M205"/>
  <c r="R205" s="1"/>
  <c r="M206"/>
  <c r="R206" s="1"/>
  <c r="M207"/>
  <c r="R207" s="1"/>
  <c r="M208"/>
  <c r="R208" s="1"/>
  <c r="M209"/>
  <c r="R209" s="1"/>
  <c r="M210"/>
  <c r="R210" s="1"/>
  <c r="M211"/>
  <c r="R211" s="1"/>
  <c r="M212"/>
  <c r="R212" s="1"/>
  <c r="M213"/>
  <c r="R213" s="1"/>
  <c r="M214"/>
  <c r="R214" s="1"/>
  <c r="M215"/>
  <c r="R215" s="1"/>
  <c r="M216"/>
  <c r="R216" s="1"/>
  <c r="M217"/>
  <c r="R217" s="1"/>
  <c r="M218"/>
  <c r="R218" s="1"/>
  <c r="M219"/>
  <c r="R219" s="1"/>
  <c r="M220"/>
  <c r="R220" s="1"/>
  <c r="M221"/>
  <c r="R221" s="1"/>
  <c r="M222"/>
  <c r="R222" s="1"/>
  <c r="M223"/>
  <c r="R223" s="1"/>
  <c r="M224"/>
  <c r="R224" s="1"/>
  <c r="M225"/>
  <c r="R225" s="1"/>
  <c r="M226"/>
  <c r="M227"/>
  <c r="M228"/>
  <c r="R228" s="1"/>
  <c r="M229"/>
  <c r="R229" s="1"/>
  <c r="M230"/>
  <c r="R230" s="1"/>
  <c r="M231"/>
  <c r="R231" s="1"/>
  <c r="M232"/>
  <c r="R232" s="1"/>
  <c r="M233"/>
  <c r="R233" s="1"/>
  <c r="M234"/>
  <c r="R234" s="1"/>
  <c r="M235"/>
  <c r="R235" s="1"/>
  <c r="M236"/>
  <c r="R236" s="1"/>
  <c r="M237"/>
  <c r="R237" s="1"/>
  <c r="M238"/>
  <c r="R238" s="1"/>
  <c r="M239"/>
  <c r="R239" s="1"/>
  <c r="M240"/>
  <c r="R240" s="1"/>
  <c r="M241"/>
  <c r="R241" s="1"/>
  <c r="M242"/>
  <c r="R242" s="1"/>
  <c r="M243"/>
  <c r="R243" s="1"/>
  <c r="M244"/>
  <c r="R244" s="1"/>
  <c r="M245"/>
  <c r="R245" s="1"/>
  <c r="M246"/>
  <c r="R246" s="1"/>
  <c r="M247"/>
  <c r="R247" s="1"/>
  <c r="M248"/>
  <c r="R248" s="1"/>
  <c r="M249"/>
  <c r="R249" s="1"/>
  <c r="M250"/>
  <c r="R250" s="1"/>
  <c r="M251"/>
  <c r="R251" s="1"/>
  <c r="M252"/>
  <c r="R252" s="1"/>
  <c r="M253"/>
  <c r="R253" s="1"/>
  <c r="M254"/>
  <c r="R254" s="1"/>
  <c r="M255"/>
  <c r="R255" s="1"/>
  <c r="M256"/>
  <c r="R256" s="1"/>
  <c r="M257"/>
  <c r="R257" s="1"/>
  <c r="M258"/>
  <c r="R258" s="1"/>
  <c r="M259"/>
  <c r="R259" s="1"/>
  <c r="M260"/>
  <c r="R260" s="1"/>
  <c r="M261"/>
  <c r="R261" s="1"/>
  <c r="M203"/>
  <c r="R203" s="1"/>
  <c r="M186"/>
  <c r="R186" s="1"/>
  <c r="M187"/>
  <c r="M188"/>
  <c r="R188" s="1"/>
  <c r="M189"/>
  <c r="R189" s="1"/>
  <c r="M190"/>
  <c r="R190" s="1"/>
  <c r="M191"/>
  <c r="R191" s="1"/>
  <c r="M192"/>
  <c r="R192" s="1"/>
  <c r="M193"/>
  <c r="R193" s="1"/>
  <c r="M194"/>
  <c r="R194" s="1"/>
  <c r="M195"/>
  <c r="R195" s="1"/>
  <c r="M196"/>
  <c r="R196" s="1"/>
  <c r="M197"/>
  <c r="R197" s="1"/>
  <c r="M198"/>
  <c r="R198" s="1"/>
  <c r="M199"/>
  <c r="R199" s="1"/>
  <c r="M200"/>
  <c r="R200" s="1"/>
  <c r="M201"/>
  <c r="R201" s="1"/>
  <c r="M185"/>
  <c r="R185" s="1"/>
  <c r="N8"/>
  <c r="R8" s="1"/>
  <c r="S8" s="1"/>
  <c r="N9"/>
  <c r="R9" s="1"/>
  <c r="N7"/>
  <c r="R7" s="1"/>
  <c r="M10"/>
  <c r="R10" s="1"/>
  <c r="M6"/>
  <c r="R6" s="1"/>
  <c r="O7"/>
  <c r="O9"/>
  <c r="O10"/>
  <c r="O11"/>
  <c r="R11" s="1"/>
  <c r="O12"/>
  <c r="R12" s="1"/>
  <c r="O14"/>
  <c r="R14" s="1"/>
  <c r="O15"/>
  <c r="R15" s="1"/>
  <c r="O16"/>
  <c r="R16" s="1"/>
  <c r="O17"/>
  <c r="R17" s="1"/>
  <c r="O18"/>
  <c r="O19"/>
  <c r="R19" s="1"/>
  <c r="O20"/>
  <c r="R20" s="1"/>
  <c r="O22"/>
  <c r="R22" s="1"/>
  <c r="O23"/>
  <c r="R23" s="1"/>
  <c r="O26"/>
  <c r="R26" s="1"/>
  <c r="O27"/>
  <c r="R27" s="1"/>
  <c r="O28"/>
  <c r="R28" s="1"/>
  <c r="O29"/>
  <c r="R29" s="1"/>
  <c r="O30"/>
  <c r="R30" s="1"/>
  <c r="O31"/>
  <c r="R31" s="1"/>
  <c r="O32"/>
  <c r="R32" s="1"/>
  <c r="O33"/>
  <c r="R33" s="1"/>
  <c r="O34"/>
  <c r="R34" s="1"/>
  <c r="O37"/>
  <c r="R37" s="1"/>
  <c r="O38"/>
  <c r="R38" s="1"/>
  <c r="O39"/>
  <c r="R39" s="1"/>
  <c r="O40"/>
  <c r="R40" s="1"/>
  <c r="O42"/>
  <c r="R42" s="1"/>
  <c r="O43"/>
  <c r="R43" s="1"/>
  <c r="O44"/>
  <c r="R44" s="1"/>
  <c r="O45"/>
  <c r="O46"/>
  <c r="R46" s="1"/>
  <c r="O47"/>
  <c r="R47" s="1"/>
  <c r="O48"/>
  <c r="R48" s="1"/>
  <c r="O51"/>
  <c r="R51" s="1"/>
  <c r="O52"/>
  <c r="R52" s="1"/>
  <c r="O54"/>
  <c r="R54" s="1"/>
  <c r="O55"/>
  <c r="R55" s="1"/>
  <c r="O57"/>
  <c r="R57" s="1"/>
  <c r="O58"/>
  <c r="R58" s="1"/>
  <c r="O59"/>
  <c r="R59" s="1"/>
  <c r="O60"/>
  <c r="O61"/>
  <c r="R61" s="1"/>
  <c r="O62"/>
  <c r="R62" s="1"/>
  <c r="O63"/>
  <c r="R63" s="1"/>
  <c r="O64"/>
  <c r="R64" s="1"/>
  <c r="O68"/>
  <c r="R68" s="1"/>
  <c r="O69"/>
  <c r="R69" s="1"/>
  <c r="O70"/>
  <c r="R70" s="1"/>
  <c r="O71"/>
  <c r="R71" s="1"/>
  <c r="O72"/>
  <c r="R72" s="1"/>
  <c r="O74"/>
  <c r="R74" s="1"/>
  <c r="O75"/>
  <c r="R75" s="1"/>
  <c r="O76"/>
  <c r="R76" s="1"/>
  <c r="O77"/>
  <c r="R77" s="1"/>
  <c r="O78"/>
  <c r="O79"/>
  <c r="R79" s="1"/>
  <c r="O81"/>
  <c r="R81" s="1"/>
  <c r="O82"/>
  <c r="R82" s="1"/>
  <c r="O83"/>
  <c r="R83" s="1"/>
  <c r="O84"/>
  <c r="R84" s="1"/>
  <c r="O85"/>
  <c r="R85" s="1"/>
  <c r="O86"/>
  <c r="O88"/>
  <c r="R88" s="1"/>
  <c r="O89"/>
  <c r="R89" s="1"/>
  <c r="O92"/>
  <c r="R92" s="1"/>
  <c r="O95"/>
  <c r="R95" s="1"/>
  <c r="O97"/>
  <c r="R97" s="1"/>
  <c r="O98"/>
  <c r="R98" s="1"/>
  <c r="O99"/>
  <c r="R99" s="1"/>
  <c r="O100"/>
  <c r="R100" s="1"/>
  <c r="O101"/>
  <c r="R101" s="1"/>
  <c r="O103"/>
  <c r="R103" s="1"/>
  <c r="O104"/>
  <c r="R104" s="1"/>
  <c r="O105"/>
  <c r="R105" s="1"/>
  <c r="O106"/>
  <c r="R106" s="1"/>
  <c r="O107"/>
  <c r="R107" s="1"/>
  <c r="O108"/>
  <c r="R108" s="1"/>
  <c r="O109"/>
  <c r="R109" s="1"/>
  <c r="O110"/>
  <c r="R110" s="1"/>
  <c r="O112"/>
  <c r="R112" s="1"/>
  <c r="O113"/>
  <c r="R113" s="1"/>
  <c r="O114"/>
  <c r="R114" s="1"/>
  <c r="O115"/>
  <c r="R115" s="1"/>
  <c r="O116"/>
  <c r="O117"/>
  <c r="R117" s="1"/>
  <c r="O118"/>
  <c r="R118" s="1"/>
  <c r="O119"/>
  <c r="R119" s="1"/>
  <c r="O120"/>
  <c r="R120" s="1"/>
  <c r="O121"/>
  <c r="R121" s="1"/>
  <c r="O122"/>
  <c r="R122" s="1"/>
  <c r="O123"/>
  <c r="R123" s="1"/>
  <c r="O124"/>
  <c r="R124" s="1"/>
  <c r="O125"/>
  <c r="R125" s="1"/>
  <c r="O126"/>
  <c r="R126" s="1"/>
  <c r="O127"/>
  <c r="R127" s="1"/>
  <c r="O128"/>
  <c r="R128" s="1"/>
  <c r="O129"/>
  <c r="R129" s="1"/>
  <c r="O130"/>
  <c r="O131"/>
  <c r="R131" s="1"/>
  <c r="O132"/>
  <c r="R132" s="1"/>
  <c r="O134"/>
  <c r="R134" s="1"/>
  <c r="O135"/>
  <c r="R135" s="1"/>
  <c r="O136"/>
  <c r="R136" s="1"/>
  <c r="O137"/>
  <c r="R137" s="1"/>
  <c r="O138"/>
  <c r="R138" s="1"/>
  <c r="O139"/>
  <c r="R139" s="1"/>
  <c r="O141"/>
  <c r="R141" s="1"/>
  <c r="O142"/>
  <c r="O143"/>
  <c r="R143" s="1"/>
  <c r="O144"/>
  <c r="R144" s="1"/>
  <c r="O146"/>
  <c r="O147"/>
  <c r="R147" s="1"/>
  <c r="O148"/>
  <c r="R148" s="1"/>
  <c r="O149"/>
  <c r="R149" s="1"/>
  <c r="O150"/>
  <c r="R150" s="1"/>
  <c r="O154"/>
  <c r="R154" s="1"/>
  <c r="O155"/>
  <c r="R155" s="1"/>
  <c r="O156"/>
  <c r="R156" s="1"/>
  <c r="O157"/>
  <c r="R157" s="1"/>
  <c r="O158"/>
  <c r="R158" s="1"/>
  <c r="O159"/>
  <c r="R159" s="1"/>
  <c r="O160"/>
  <c r="R160" s="1"/>
  <c r="O161"/>
  <c r="R161" s="1"/>
  <c r="O162"/>
  <c r="R162" s="1"/>
  <c r="O163"/>
  <c r="R163" s="1"/>
  <c r="O166"/>
  <c r="R166" s="1"/>
  <c r="O167"/>
  <c r="R167" s="1"/>
  <c r="O168"/>
  <c r="R168" s="1"/>
  <c r="O170"/>
  <c r="R170" s="1"/>
  <c r="O171"/>
  <c r="R171" s="1"/>
  <c r="O172"/>
  <c r="R172" s="1"/>
  <c r="O173"/>
  <c r="R173" s="1"/>
  <c r="O175"/>
  <c r="R175" s="1"/>
  <c r="O176"/>
  <c r="R176" s="1"/>
  <c r="O178"/>
  <c r="R178" s="1"/>
  <c r="O179"/>
  <c r="O180"/>
  <c r="R180" s="1"/>
  <c r="O182"/>
  <c r="R182" s="1"/>
  <c r="O183"/>
  <c r="R183" s="1"/>
  <c r="O184"/>
  <c r="R184" s="1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409"/>
  <c r="O410"/>
  <c r="O411"/>
  <c r="O412"/>
  <c r="O413"/>
  <c r="O414"/>
  <c r="O415"/>
  <c r="O416"/>
  <c r="O417"/>
  <c r="O418"/>
  <c r="O419"/>
  <c r="O420"/>
  <c r="O421"/>
  <c r="O422"/>
  <c r="O423"/>
  <c r="O424"/>
  <c r="O425"/>
  <c r="O426"/>
  <c r="O427"/>
  <c r="O428"/>
  <c r="O429"/>
  <c r="O430"/>
  <c r="O431"/>
  <c r="O432"/>
  <c r="O433"/>
  <c r="O434"/>
  <c r="O435"/>
  <c r="O436"/>
  <c r="O437"/>
  <c r="O438"/>
  <c r="O439"/>
  <c r="O440"/>
  <c r="O441"/>
  <c r="O442"/>
  <c r="O443"/>
  <c r="O444"/>
  <c r="O445"/>
  <c r="O446"/>
  <c r="O447"/>
  <c r="O448"/>
  <c r="O449"/>
  <c r="O450"/>
  <c r="O451"/>
  <c r="O452"/>
  <c r="O453"/>
  <c r="O454"/>
  <c r="O455"/>
  <c r="O456"/>
  <c r="O457"/>
  <c r="O458"/>
  <c r="O459"/>
  <c r="O460"/>
  <c r="O461"/>
  <c r="O462"/>
  <c r="O463"/>
  <c r="O464"/>
  <c r="O465"/>
  <c r="O466"/>
  <c r="O467"/>
  <c r="O468"/>
  <c r="O469"/>
  <c r="O470"/>
  <c r="O471"/>
  <c r="O472"/>
  <c r="O473"/>
  <c r="O474"/>
  <c r="O475"/>
  <c r="O476"/>
  <c r="O477"/>
  <c r="O478"/>
  <c r="O479"/>
  <c r="O480"/>
  <c r="O481"/>
  <c r="O482"/>
  <c r="O483"/>
  <c r="O484"/>
  <c r="O485"/>
  <c r="O486"/>
  <c r="O487"/>
  <c r="O488"/>
  <c r="O489"/>
  <c r="O490"/>
  <c r="O491"/>
  <c r="R491" s="1"/>
  <c r="O492"/>
  <c r="O493"/>
  <c r="O494"/>
  <c r="O495"/>
  <c r="O6"/>
  <c r="N179"/>
  <c r="R179" s="1"/>
  <c r="M146"/>
  <c r="R146" s="1"/>
  <c r="N142"/>
  <c r="R142" s="1"/>
  <c r="M130"/>
  <c r="R130" s="1"/>
  <c r="N116"/>
  <c r="R116" s="1"/>
  <c r="N86"/>
  <c r="R86" s="1"/>
  <c r="N78"/>
  <c r="R78" s="1"/>
  <c r="N65"/>
  <c r="R65" s="1"/>
  <c r="S65" s="1"/>
  <c r="N60"/>
  <c r="R60" s="1"/>
  <c r="N45"/>
  <c r="R45" s="1"/>
  <c r="N18"/>
  <c r="R18" s="1"/>
  <c r="W18"/>
  <c r="X18"/>
  <c r="U18"/>
  <c r="V18"/>
  <c r="W45"/>
  <c r="X45"/>
  <c r="U45"/>
  <c r="V45"/>
  <c r="W60"/>
  <c r="X60"/>
  <c r="U60"/>
  <c r="V60"/>
  <c r="W65"/>
  <c r="X65"/>
  <c r="U65"/>
  <c r="V65"/>
  <c r="W78"/>
  <c r="X78"/>
  <c r="U78"/>
  <c r="V78"/>
  <c r="W86"/>
  <c r="X86"/>
  <c r="U86"/>
  <c r="V86"/>
  <c r="W116"/>
  <c r="X116"/>
  <c r="U116"/>
  <c r="V116"/>
  <c r="W130"/>
  <c r="X130"/>
  <c r="U130"/>
  <c r="V130"/>
  <c r="W142"/>
  <c r="X142"/>
  <c r="U142"/>
  <c r="V142"/>
  <c r="W146"/>
  <c r="X146"/>
  <c r="U146"/>
  <c r="V146"/>
  <c r="W179"/>
  <c r="X179"/>
  <c r="U179"/>
  <c r="V179"/>
  <c r="X7"/>
  <c r="X8"/>
  <c r="X9"/>
  <c r="X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6"/>
  <c r="X47"/>
  <c r="X48"/>
  <c r="X49"/>
  <c r="X50"/>
  <c r="X51"/>
  <c r="X52"/>
  <c r="X53"/>
  <c r="X54"/>
  <c r="X55"/>
  <c r="X57"/>
  <c r="X58"/>
  <c r="X59"/>
  <c r="X61"/>
  <c r="X56"/>
  <c r="X62"/>
  <c r="X63"/>
  <c r="X64"/>
  <c r="X66"/>
  <c r="X67"/>
  <c r="X68"/>
  <c r="X69"/>
  <c r="X70"/>
  <c r="X71"/>
  <c r="X72"/>
  <c r="X73"/>
  <c r="X74"/>
  <c r="X75"/>
  <c r="X76"/>
  <c r="X77"/>
  <c r="X79"/>
  <c r="X80"/>
  <c r="X81"/>
  <c r="X82"/>
  <c r="X83"/>
  <c r="X84"/>
  <c r="X85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7"/>
  <c r="X118"/>
  <c r="X119"/>
  <c r="X120"/>
  <c r="X121"/>
  <c r="X122"/>
  <c r="X123"/>
  <c r="X124"/>
  <c r="X125"/>
  <c r="X126"/>
  <c r="X127"/>
  <c r="X128"/>
  <c r="X129"/>
  <c r="X131"/>
  <c r="X132"/>
  <c r="X133"/>
  <c r="X134"/>
  <c r="X135"/>
  <c r="X136"/>
  <c r="X137"/>
  <c r="X138"/>
  <c r="X139"/>
  <c r="X140"/>
  <c r="X141"/>
  <c r="X143"/>
  <c r="X144"/>
  <c r="X145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6"/>
  <c r="X165"/>
  <c r="X168"/>
  <c r="X167"/>
  <c r="X169"/>
  <c r="X170"/>
  <c r="X171"/>
  <c r="X172"/>
  <c r="X173"/>
  <c r="X174"/>
  <c r="X175"/>
  <c r="X176"/>
  <c r="X177"/>
  <c r="X178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6"/>
  <c r="W7"/>
  <c r="W8"/>
  <c r="W9"/>
  <c r="W10"/>
  <c r="W11"/>
  <c r="W12"/>
  <c r="W13"/>
  <c r="W14"/>
  <c r="W15"/>
  <c r="W16"/>
  <c r="W17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6"/>
  <c r="W47"/>
  <c r="W48"/>
  <c r="W49"/>
  <c r="W50"/>
  <c r="W51"/>
  <c r="W52"/>
  <c r="W53"/>
  <c r="W54"/>
  <c r="W55"/>
  <c r="W57"/>
  <c r="W58"/>
  <c r="W59"/>
  <c r="W61"/>
  <c r="W56"/>
  <c r="W62"/>
  <c r="W63"/>
  <c r="W64"/>
  <c r="W66"/>
  <c r="W67"/>
  <c r="W68"/>
  <c r="W69"/>
  <c r="W70"/>
  <c r="W71"/>
  <c r="W72"/>
  <c r="W73"/>
  <c r="W74"/>
  <c r="W75"/>
  <c r="W76"/>
  <c r="W77"/>
  <c r="W79"/>
  <c r="W80"/>
  <c r="W81"/>
  <c r="W82"/>
  <c r="W83"/>
  <c r="W84"/>
  <c r="W85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7"/>
  <c r="W118"/>
  <c r="W119"/>
  <c r="W120"/>
  <c r="W121"/>
  <c r="W122"/>
  <c r="W123"/>
  <c r="W124"/>
  <c r="W125"/>
  <c r="W126"/>
  <c r="W127"/>
  <c r="W128"/>
  <c r="W129"/>
  <c r="W131"/>
  <c r="W132"/>
  <c r="W133"/>
  <c r="W134"/>
  <c r="W135"/>
  <c r="W136"/>
  <c r="W137"/>
  <c r="W138"/>
  <c r="W139"/>
  <c r="W140"/>
  <c r="W141"/>
  <c r="W143"/>
  <c r="W144"/>
  <c r="W145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6"/>
  <c r="W165"/>
  <c r="W168"/>
  <c r="W167"/>
  <c r="W169"/>
  <c r="W170"/>
  <c r="W171"/>
  <c r="W172"/>
  <c r="W173"/>
  <c r="W174"/>
  <c r="W175"/>
  <c r="W176"/>
  <c r="W177"/>
  <c r="W178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327"/>
  <c r="W328"/>
  <c r="W329"/>
  <c r="W330"/>
  <c r="W331"/>
  <c r="W332"/>
  <c r="W333"/>
  <c r="W334"/>
  <c r="W335"/>
  <c r="W336"/>
  <c r="W337"/>
  <c r="W338"/>
  <c r="W339"/>
  <c r="W340"/>
  <c r="W341"/>
  <c r="W342"/>
  <c r="W343"/>
  <c r="W344"/>
  <c r="W345"/>
  <c r="W346"/>
  <c r="W347"/>
  <c r="W348"/>
  <c r="W349"/>
  <c r="W350"/>
  <c r="W351"/>
  <c r="W352"/>
  <c r="W353"/>
  <c r="W354"/>
  <c r="W355"/>
  <c r="W356"/>
  <c r="W357"/>
  <c r="W358"/>
  <c r="W359"/>
  <c r="W360"/>
  <c r="W361"/>
  <c r="W362"/>
  <c r="W363"/>
  <c r="W364"/>
  <c r="W365"/>
  <c r="W366"/>
  <c r="W367"/>
  <c r="W368"/>
  <c r="W369"/>
  <c r="W370"/>
  <c r="W371"/>
  <c r="W372"/>
  <c r="W373"/>
  <c r="W374"/>
  <c r="W375"/>
  <c r="W376"/>
  <c r="W377"/>
  <c r="W378"/>
  <c r="W379"/>
  <c r="W380"/>
  <c r="W381"/>
  <c r="W382"/>
  <c r="W383"/>
  <c r="W384"/>
  <c r="W385"/>
  <c r="W386"/>
  <c r="W387"/>
  <c r="W388"/>
  <c r="W389"/>
  <c r="W390"/>
  <c r="W391"/>
  <c r="W392"/>
  <c r="W393"/>
  <c r="W394"/>
  <c r="W395"/>
  <c r="W396"/>
  <c r="W397"/>
  <c r="W398"/>
  <c r="W399"/>
  <c r="W400"/>
  <c r="W401"/>
  <c r="W402"/>
  <c r="W403"/>
  <c r="W404"/>
  <c r="W405"/>
  <c r="W406"/>
  <c r="W407"/>
  <c r="W408"/>
  <c r="W409"/>
  <c r="W410"/>
  <c r="W411"/>
  <c r="W412"/>
  <c r="W413"/>
  <c r="W414"/>
  <c r="W415"/>
  <c r="W416"/>
  <c r="W417"/>
  <c r="W418"/>
  <c r="W419"/>
  <c r="W420"/>
  <c r="W421"/>
  <c r="W422"/>
  <c r="W423"/>
  <c r="W424"/>
  <c r="W425"/>
  <c r="W426"/>
  <c r="W427"/>
  <c r="W428"/>
  <c r="W429"/>
  <c r="W430"/>
  <c r="W431"/>
  <c r="W432"/>
  <c r="W433"/>
  <c r="W434"/>
  <c r="W435"/>
  <c r="W436"/>
  <c r="W437"/>
  <c r="W438"/>
  <c r="W439"/>
  <c r="W440"/>
  <c r="W441"/>
  <c r="W442"/>
  <c r="W443"/>
  <c r="W444"/>
  <c r="W445"/>
  <c r="W446"/>
  <c r="W447"/>
  <c r="W448"/>
  <c r="W449"/>
  <c r="W450"/>
  <c r="W451"/>
  <c r="W452"/>
  <c r="W453"/>
  <c r="W454"/>
  <c r="W455"/>
  <c r="W456"/>
  <c r="W457"/>
  <c r="W458"/>
  <c r="W459"/>
  <c r="W460"/>
  <c r="W461"/>
  <c r="W462"/>
  <c r="W463"/>
  <c r="W464"/>
  <c r="W465"/>
  <c r="W466"/>
  <c r="W467"/>
  <c r="W468"/>
  <c r="W469"/>
  <c r="W470"/>
  <c r="W471"/>
  <c r="W472"/>
  <c r="W473"/>
  <c r="W474"/>
  <c r="W475"/>
  <c r="W476"/>
  <c r="W477"/>
  <c r="W478"/>
  <c r="W479"/>
  <c r="W480"/>
  <c r="W481"/>
  <c r="W482"/>
  <c r="W483"/>
  <c r="W484"/>
  <c r="W485"/>
  <c r="W486"/>
  <c r="W487"/>
  <c r="W488"/>
  <c r="W489"/>
  <c r="W490"/>
  <c r="W491"/>
  <c r="W492"/>
  <c r="W493"/>
  <c r="W494"/>
  <c r="W495"/>
  <c r="W6"/>
  <c r="V7"/>
  <c r="V8"/>
  <c r="V9"/>
  <c r="V10"/>
  <c r="V11"/>
  <c r="V12"/>
  <c r="V13"/>
  <c r="V14"/>
  <c r="V15"/>
  <c r="V16"/>
  <c r="V17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6"/>
  <c r="V47"/>
  <c r="V48"/>
  <c r="V49"/>
  <c r="V50"/>
  <c r="V51"/>
  <c r="V52"/>
  <c r="V53"/>
  <c r="V54"/>
  <c r="V55"/>
  <c r="V57"/>
  <c r="V58"/>
  <c r="V59"/>
  <c r="V61"/>
  <c r="V56"/>
  <c r="V62"/>
  <c r="V63"/>
  <c r="V64"/>
  <c r="V66"/>
  <c r="V67"/>
  <c r="V68"/>
  <c r="V69"/>
  <c r="V70"/>
  <c r="V71"/>
  <c r="V72"/>
  <c r="V73"/>
  <c r="V74"/>
  <c r="V75"/>
  <c r="V76"/>
  <c r="V77"/>
  <c r="V79"/>
  <c r="V80"/>
  <c r="V81"/>
  <c r="V82"/>
  <c r="V83"/>
  <c r="V84"/>
  <c r="V85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7"/>
  <c r="V118"/>
  <c r="V119"/>
  <c r="V120"/>
  <c r="V121"/>
  <c r="V122"/>
  <c r="V123"/>
  <c r="V124"/>
  <c r="V125"/>
  <c r="V126"/>
  <c r="V127"/>
  <c r="V128"/>
  <c r="V129"/>
  <c r="V131"/>
  <c r="V132"/>
  <c r="V133"/>
  <c r="V134"/>
  <c r="V135"/>
  <c r="V136"/>
  <c r="V137"/>
  <c r="V138"/>
  <c r="V139"/>
  <c r="V140"/>
  <c r="V141"/>
  <c r="V143"/>
  <c r="V144"/>
  <c r="V145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6"/>
  <c r="V165"/>
  <c r="V168"/>
  <c r="V167"/>
  <c r="V169"/>
  <c r="V170"/>
  <c r="V171"/>
  <c r="V172"/>
  <c r="V173"/>
  <c r="V174"/>
  <c r="V175"/>
  <c r="V176"/>
  <c r="V177"/>
  <c r="V178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19"/>
  <c r="V420"/>
  <c r="V421"/>
  <c r="V422"/>
  <c r="V423"/>
  <c r="V424"/>
  <c r="V425"/>
  <c r="V426"/>
  <c r="V427"/>
  <c r="V428"/>
  <c r="V429"/>
  <c r="V430"/>
  <c r="V431"/>
  <c r="V432"/>
  <c r="V433"/>
  <c r="V434"/>
  <c r="V435"/>
  <c r="V436"/>
  <c r="V437"/>
  <c r="V438"/>
  <c r="V439"/>
  <c r="V440"/>
  <c r="V441"/>
  <c r="V442"/>
  <c r="V443"/>
  <c r="V444"/>
  <c r="V445"/>
  <c r="V446"/>
  <c r="V447"/>
  <c r="V448"/>
  <c r="V449"/>
  <c r="V450"/>
  <c r="V451"/>
  <c r="V452"/>
  <c r="V453"/>
  <c r="V454"/>
  <c r="V455"/>
  <c r="V456"/>
  <c r="V457"/>
  <c r="V458"/>
  <c r="V459"/>
  <c r="V460"/>
  <c r="V461"/>
  <c r="V462"/>
  <c r="V463"/>
  <c r="V464"/>
  <c r="V465"/>
  <c r="V466"/>
  <c r="V467"/>
  <c r="V468"/>
  <c r="V469"/>
  <c r="V470"/>
  <c r="V471"/>
  <c r="V472"/>
  <c r="V473"/>
  <c r="V474"/>
  <c r="V475"/>
  <c r="V476"/>
  <c r="V477"/>
  <c r="V478"/>
  <c r="V479"/>
  <c r="V480"/>
  <c r="V481"/>
  <c r="V482"/>
  <c r="V483"/>
  <c r="V484"/>
  <c r="V485"/>
  <c r="V486"/>
  <c r="V487"/>
  <c r="V488"/>
  <c r="V489"/>
  <c r="V490"/>
  <c r="V491"/>
  <c r="V492"/>
  <c r="V493"/>
  <c r="V494"/>
  <c r="V495"/>
  <c r="V6"/>
  <c r="U7"/>
  <c r="U8"/>
  <c r="U9"/>
  <c r="U10"/>
  <c r="U11"/>
  <c r="U12"/>
  <c r="U13"/>
  <c r="U14"/>
  <c r="U15"/>
  <c r="U16"/>
  <c r="U17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6"/>
  <c r="U47"/>
  <c r="U48"/>
  <c r="U49"/>
  <c r="U50"/>
  <c r="U51"/>
  <c r="U52"/>
  <c r="U53"/>
  <c r="U54"/>
  <c r="U55"/>
  <c r="U57"/>
  <c r="U58"/>
  <c r="U59"/>
  <c r="U61"/>
  <c r="U56"/>
  <c r="U62"/>
  <c r="U63"/>
  <c r="U64"/>
  <c r="U66"/>
  <c r="U67"/>
  <c r="U68"/>
  <c r="U69"/>
  <c r="U70"/>
  <c r="U71"/>
  <c r="U72"/>
  <c r="U73"/>
  <c r="U74"/>
  <c r="U75"/>
  <c r="U76"/>
  <c r="U77"/>
  <c r="U79"/>
  <c r="U80"/>
  <c r="U81"/>
  <c r="U82"/>
  <c r="U83"/>
  <c r="U84"/>
  <c r="U85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7"/>
  <c r="U118"/>
  <c r="U119"/>
  <c r="U120"/>
  <c r="U121"/>
  <c r="U122"/>
  <c r="U123"/>
  <c r="U124"/>
  <c r="U125"/>
  <c r="U126"/>
  <c r="U127"/>
  <c r="U128"/>
  <c r="U129"/>
  <c r="U131"/>
  <c r="U132"/>
  <c r="U133"/>
  <c r="U134"/>
  <c r="U135"/>
  <c r="U136"/>
  <c r="U137"/>
  <c r="U138"/>
  <c r="U139"/>
  <c r="U140"/>
  <c r="U141"/>
  <c r="U143"/>
  <c r="U144"/>
  <c r="U145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6"/>
  <c r="U165"/>
  <c r="U168"/>
  <c r="U167"/>
  <c r="U169"/>
  <c r="U170"/>
  <c r="U171"/>
  <c r="U172"/>
  <c r="U173"/>
  <c r="U174"/>
  <c r="U175"/>
  <c r="U176"/>
  <c r="U177"/>
  <c r="U178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6"/>
  <c r="N328"/>
  <c r="R328" s="1"/>
  <c r="N262"/>
  <c r="R262" s="1"/>
  <c r="N202"/>
  <c r="R202" s="1"/>
  <c r="R187" l="1"/>
  <c r="R226"/>
  <c r="R494"/>
  <c r="R492"/>
  <c r="R490"/>
  <c r="R488"/>
  <c r="R486"/>
  <c r="R484"/>
  <c r="R482"/>
  <c r="R480"/>
  <c r="R478"/>
  <c r="R476"/>
  <c r="R474"/>
  <c r="R472"/>
  <c r="R470"/>
  <c r="R468"/>
  <c r="R466"/>
  <c r="R464"/>
  <c r="R462"/>
  <c r="R460"/>
  <c r="R458"/>
  <c r="R456"/>
  <c r="R454"/>
  <c r="R452"/>
  <c r="R450"/>
  <c r="R448"/>
  <c r="R446"/>
  <c r="R444"/>
  <c r="R442"/>
  <c r="R440"/>
  <c r="R438"/>
  <c r="S7"/>
  <c r="S9"/>
  <c r="S11"/>
  <c r="S15"/>
  <c r="S17"/>
  <c r="S19"/>
  <c r="S23"/>
  <c r="S27"/>
  <c r="S29"/>
  <c r="S31"/>
  <c r="S33"/>
  <c r="S37"/>
  <c r="S39"/>
  <c r="S43"/>
  <c r="S45"/>
  <c r="S47"/>
  <c r="S51"/>
  <c r="S55"/>
  <c r="S57"/>
  <c r="S59"/>
  <c r="S61"/>
  <c r="S63"/>
  <c r="S69"/>
  <c r="S71"/>
  <c r="S75"/>
  <c r="S77"/>
  <c r="S79"/>
  <c r="S81"/>
  <c r="S83"/>
  <c r="S85"/>
  <c r="S89"/>
  <c r="S95"/>
  <c r="S97"/>
  <c r="S99"/>
  <c r="S101"/>
  <c r="S103"/>
  <c r="S105"/>
  <c r="S107"/>
  <c r="S109"/>
  <c r="S113"/>
  <c r="S115"/>
  <c r="S117"/>
  <c r="S119"/>
  <c r="S121"/>
  <c r="S123"/>
  <c r="S125"/>
  <c r="S127"/>
  <c r="S129"/>
  <c r="S131"/>
  <c r="S135"/>
  <c r="S137"/>
  <c r="S139"/>
  <c r="S141"/>
  <c r="S143"/>
  <c r="S147"/>
  <c r="S149"/>
  <c r="S155"/>
  <c r="S157"/>
  <c r="S159"/>
  <c r="S161"/>
  <c r="S163"/>
  <c r="S167"/>
  <c r="S171"/>
  <c r="S173"/>
  <c r="S175"/>
  <c r="S179"/>
  <c r="S183"/>
  <c r="S185"/>
  <c r="S187"/>
  <c r="S189"/>
  <c r="S191"/>
  <c r="S193"/>
  <c r="S195"/>
  <c r="S197"/>
  <c r="S199"/>
  <c r="S201"/>
  <c r="S203"/>
  <c r="S205"/>
  <c r="S207"/>
  <c r="S209"/>
  <c r="S211"/>
  <c r="S213"/>
  <c r="S215"/>
  <c r="S217"/>
  <c r="S219"/>
  <c r="S221"/>
  <c r="S223"/>
  <c r="S225"/>
  <c r="S229"/>
  <c r="S231"/>
  <c r="S233"/>
  <c r="S235"/>
  <c r="S237"/>
  <c r="S239"/>
  <c r="S241"/>
  <c r="S243"/>
  <c r="S245"/>
  <c r="S247"/>
  <c r="S249"/>
  <c r="S251"/>
  <c r="S253"/>
  <c r="S255"/>
  <c r="S257"/>
  <c r="S259"/>
  <c r="S261"/>
  <c r="S263"/>
  <c r="S265"/>
  <c r="S267"/>
  <c r="S269"/>
  <c r="S271"/>
  <c r="S273"/>
  <c r="S275"/>
  <c r="S277"/>
  <c r="S279"/>
  <c r="S281"/>
  <c r="S283"/>
  <c r="S285"/>
  <c r="S287"/>
  <c r="S289"/>
  <c r="S291"/>
  <c r="S293"/>
  <c r="S295"/>
  <c r="S297"/>
  <c r="S299"/>
  <c r="S301"/>
  <c r="S303"/>
  <c r="S305"/>
  <c r="S307"/>
  <c r="S309"/>
  <c r="S311"/>
  <c r="S313"/>
  <c r="S315"/>
  <c r="S317"/>
  <c r="S319"/>
  <c r="S321"/>
  <c r="S323"/>
  <c r="S325"/>
  <c r="S327"/>
  <c r="S329"/>
  <c r="S331"/>
  <c r="S333"/>
  <c r="S335"/>
  <c r="S337"/>
  <c r="S339"/>
  <c r="S341"/>
  <c r="S343"/>
  <c r="S345"/>
  <c r="S347"/>
  <c r="S349"/>
  <c r="S351"/>
  <c r="S353"/>
  <c r="S355"/>
  <c r="S357"/>
  <c r="S359"/>
  <c r="S361"/>
  <c r="S363"/>
  <c r="S365"/>
  <c r="S367"/>
  <c r="S369"/>
  <c r="S371"/>
  <c r="S373"/>
  <c r="S375"/>
  <c r="S377"/>
  <c r="S379"/>
  <c r="S381"/>
  <c r="S383"/>
  <c r="S385"/>
  <c r="S387"/>
  <c r="S389"/>
  <c r="S391"/>
  <c r="S393"/>
  <c r="S395"/>
  <c r="S397"/>
  <c r="S399"/>
  <c r="S401"/>
  <c r="S403"/>
  <c r="S405"/>
  <c r="S407"/>
  <c r="S409"/>
  <c r="S411"/>
  <c r="S413"/>
  <c r="S415"/>
  <c r="S417"/>
  <c r="S419"/>
  <c r="S421"/>
  <c r="S423"/>
  <c r="S425"/>
  <c r="S427"/>
  <c r="S429"/>
  <c r="S431"/>
  <c r="S433"/>
  <c r="S435"/>
  <c r="S437"/>
  <c r="S493"/>
  <c r="S13"/>
  <c r="S21"/>
  <c r="S25"/>
  <c r="S35"/>
  <c r="S41"/>
  <c r="S49"/>
  <c r="S67"/>
  <c r="S94"/>
  <c r="S140"/>
  <c r="R227"/>
  <c r="R495"/>
  <c r="S495" s="1"/>
  <c r="R493"/>
  <c r="R489"/>
  <c r="S489" s="1"/>
  <c r="R487"/>
  <c r="S487" s="1"/>
  <c r="R485"/>
  <c r="S485" s="1"/>
  <c r="R483"/>
  <c r="S483" s="1"/>
  <c r="R481"/>
  <c r="S481" s="1"/>
  <c r="R479"/>
  <c r="S479" s="1"/>
  <c r="R477"/>
  <c r="S477" s="1"/>
  <c r="R475"/>
  <c r="S475" s="1"/>
  <c r="R473"/>
  <c r="S473" s="1"/>
  <c r="R471"/>
  <c r="S471" s="1"/>
  <c r="R469"/>
  <c r="S469" s="1"/>
  <c r="R467"/>
  <c r="S467" s="1"/>
  <c r="R465"/>
  <c r="S465" s="1"/>
  <c r="R463"/>
  <c r="S463" s="1"/>
  <c r="R461"/>
  <c r="S461" s="1"/>
  <c r="R459"/>
  <c r="S459" s="1"/>
  <c r="R457"/>
  <c r="S457" s="1"/>
  <c r="R455"/>
  <c r="S455" s="1"/>
  <c r="R453"/>
  <c r="S453" s="1"/>
  <c r="R451"/>
  <c r="S451" s="1"/>
  <c r="R449"/>
  <c r="S449" s="1"/>
  <c r="R447"/>
  <c r="S447" s="1"/>
  <c r="R445"/>
  <c r="S445" s="1"/>
  <c r="R443"/>
  <c r="S443" s="1"/>
  <c r="R441"/>
  <c r="S441" s="1"/>
  <c r="R439"/>
  <c r="S439" s="1"/>
  <c r="S6"/>
  <c r="S10"/>
  <c r="S12"/>
  <c r="S14"/>
  <c r="S16"/>
  <c r="S18"/>
  <c r="S20"/>
  <c r="S22"/>
  <c r="S26"/>
  <c r="S28"/>
  <c r="S30"/>
  <c r="S32"/>
  <c r="S34"/>
  <c r="S38"/>
  <c r="S40"/>
  <c r="S42"/>
  <c r="S44"/>
  <c r="S46"/>
  <c r="S48"/>
  <c r="S52"/>
  <c r="S54"/>
  <c r="S58"/>
  <c r="S60"/>
  <c r="S62"/>
  <c r="S64"/>
  <c r="S68"/>
  <c r="S70"/>
  <c r="S72"/>
  <c r="S74"/>
  <c r="S76"/>
  <c r="S78"/>
  <c r="S82"/>
  <c r="S84"/>
  <c r="S86"/>
  <c r="S88"/>
  <c r="S92"/>
  <c r="S98"/>
  <c r="S100"/>
  <c r="S104"/>
  <c r="S106"/>
  <c r="S108"/>
  <c r="S110"/>
  <c r="S112"/>
  <c r="S114"/>
  <c r="S116"/>
  <c r="S118"/>
  <c r="S120"/>
  <c r="S122"/>
  <c r="S124"/>
  <c r="S126"/>
  <c r="S128"/>
  <c r="S130"/>
  <c r="S132"/>
  <c r="S134"/>
  <c r="S136"/>
  <c r="S138"/>
  <c r="S142"/>
  <c r="S144"/>
  <c r="S146"/>
  <c r="S148"/>
  <c r="S150"/>
  <c r="S154"/>
  <c r="S156"/>
  <c r="S158"/>
  <c r="S160"/>
  <c r="S162"/>
  <c r="S166"/>
  <c r="S168"/>
  <c r="S170"/>
  <c r="S172"/>
  <c r="S176"/>
  <c r="S178"/>
  <c r="S180"/>
  <c r="S182"/>
  <c r="S184"/>
  <c r="S186"/>
  <c r="S188"/>
  <c r="S190"/>
  <c r="S192"/>
  <c r="S194"/>
  <c r="S196"/>
  <c r="S198"/>
  <c r="S200"/>
  <c r="S202"/>
  <c r="S204"/>
  <c r="S206"/>
  <c r="S208"/>
  <c r="S210"/>
  <c r="S212"/>
  <c r="S214"/>
  <c r="S216"/>
  <c r="S218"/>
  <c r="S220"/>
  <c r="S222"/>
  <c r="S224"/>
  <c r="S226"/>
  <c r="S228"/>
  <c r="S230"/>
  <c r="S232"/>
  <c r="S234"/>
  <c r="S236"/>
  <c r="S238"/>
  <c r="S240"/>
  <c r="S242"/>
  <c r="S244"/>
  <c r="S246"/>
  <c r="S248"/>
  <c r="S250"/>
  <c r="S252"/>
  <c r="S254"/>
  <c r="S256"/>
  <c r="S258"/>
  <c r="S260"/>
  <c r="S262"/>
  <c r="S264"/>
  <c r="S266"/>
  <c r="S268"/>
  <c r="S270"/>
  <c r="S272"/>
  <c r="S274"/>
  <c r="S276"/>
  <c r="S278"/>
  <c r="S280"/>
  <c r="S282"/>
  <c r="S284"/>
  <c r="S286"/>
  <c r="S288"/>
  <c r="S290"/>
  <c r="S292"/>
  <c r="S294"/>
  <c r="S296"/>
  <c r="S298"/>
  <c r="S300"/>
  <c r="S302"/>
  <c r="S304"/>
  <c r="S306"/>
  <c r="S308"/>
  <c r="S310"/>
  <c r="S312"/>
  <c r="S314"/>
  <c r="S316"/>
  <c r="S318"/>
  <c r="S320"/>
  <c r="S322"/>
  <c r="S324"/>
  <c r="S326"/>
  <c r="S328"/>
  <c r="S330"/>
  <c r="S332"/>
  <c r="S334"/>
  <c r="S336"/>
  <c r="S338"/>
  <c r="S340"/>
  <c r="S342"/>
  <c r="S344"/>
  <c r="S346"/>
  <c r="S348"/>
  <c r="S350"/>
  <c r="S352"/>
  <c r="S354"/>
  <c r="S356"/>
  <c r="S358"/>
  <c r="S360"/>
  <c r="S362"/>
  <c r="S364"/>
  <c r="S366"/>
  <c r="S368"/>
  <c r="S370"/>
  <c r="S372"/>
  <c r="S374"/>
  <c r="S376"/>
  <c r="S378"/>
  <c r="S380"/>
  <c r="S382"/>
  <c r="S384"/>
  <c r="S386"/>
  <c r="S388"/>
  <c r="S390"/>
  <c r="S392"/>
  <c r="S394"/>
  <c r="S396"/>
  <c r="S398"/>
  <c r="S400"/>
  <c r="S402"/>
  <c r="S404"/>
  <c r="S406"/>
  <c r="S408"/>
  <c r="S410"/>
  <c r="S412"/>
  <c r="S414"/>
  <c r="S416"/>
  <c r="S418"/>
  <c r="S420"/>
  <c r="S422"/>
  <c r="S424"/>
  <c r="S426"/>
  <c r="S428"/>
  <c r="S430"/>
  <c r="S432"/>
  <c r="S434"/>
  <c r="S436"/>
  <c r="S438"/>
  <c r="S440"/>
  <c r="S442"/>
  <c r="S444"/>
  <c r="S446"/>
  <c r="S448"/>
  <c r="S450"/>
  <c r="S452"/>
  <c r="S454"/>
  <c r="S456"/>
  <c r="S458"/>
  <c r="S460"/>
  <c r="S462"/>
  <c r="S464"/>
  <c r="S466"/>
  <c r="S468"/>
  <c r="S470"/>
  <c r="S472"/>
  <c r="S474"/>
  <c r="S476"/>
  <c r="S478"/>
  <c r="S480"/>
  <c r="S482"/>
  <c r="S484"/>
  <c r="S486"/>
  <c r="S488"/>
  <c r="S492"/>
  <c r="S494"/>
  <c r="S36"/>
  <c r="S50"/>
  <c r="S56"/>
  <c r="S91"/>
  <c r="S93"/>
  <c r="S111"/>
  <c r="S133"/>
  <c r="S145"/>
  <c r="S153"/>
  <c r="S169"/>
  <c r="S227"/>
  <c r="S491"/>
  <c r="S490"/>
</calcChain>
</file>

<file path=xl/sharedStrings.xml><?xml version="1.0" encoding="utf-8"?>
<sst xmlns="http://schemas.openxmlformats.org/spreadsheetml/2006/main" count="1080" uniqueCount="612">
  <si>
    <t xml:space="preserve">P E R C E P C I O N E S  </t>
  </si>
  <si>
    <t xml:space="preserve">D E D U C C I O N E S </t>
  </si>
  <si>
    <t>PERCEPCIONES ANUALES</t>
  </si>
  <si>
    <t>NOMBRE</t>
  </si>
  <si>
    <t>SUELDO</t>
  </si>
  <si>
    <t>DESPENSA</t>
  </si>
  <si>
    <t>TRANSPORTE</t>
  </si>
  <si>
    <t>COMPENSACION</t>
  </si>
  <si>
    <t>TOTAL PERCEPCIONES BRUTAS</t>
  </si>
  <si>
    <t>12%  FONDO PROPIO</t>
  </si>
  <si>
    <t>8%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</si>
  <si>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</si>
  <si>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</si>
  <si>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</si>
  <si>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</si>
  <si>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</si>
  <si>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</si>
  <si>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</si>
  <si>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</si>
  <si>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</si>
  <si>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</si>
  <si>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</si>
  <si>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PLANTILLA DEL H. CONGRESO DEL ESTADO</t>
  </si>
  <si>
    <t>SOTO FADUL MARÍA GUADALUPE</t>
  </si>
  <si>
    <t xml:space="preserve">LOPEZ DE LEON IRMA YOLANDA </t>
  </si>
  <si>
    <t>CORTINAS ESPINOZA MARIA MAGDALENA</t>
  </si>
  <si>
    <t>FUENTECILLA CHAVEZ JUAN CARLOS</t>
  </si>
  <si>
    <t>RODRIGUEZ MARTINEZ MARIANA LIZETH</t>
  </si>
  <si>
    <t xml:space="preserve">ACOSTA TORRES LUIS ENRIQUE </t>
  </si>
  <si>
    <t xml:space="preserve">RIOS MENDOZA LILIANA PATRICIA </t>
  </si>
  <si>
    <t>TAFOYA GOYTIA INOCENTE</t>
  </si>
  <si>
    <t xml:space="preserve">BECERRA OLIVAS OFELIA </t>
  </si>
  <si>
    <t>HINOJOS OVALLE JUANA</t>
  </si>
  <si>
    <t xml:space="preserve">RICO AMPARAN MARGARITA ELIZABETH </t>
  </si>
  <si>
    <t>RIOS VILLAGOMEZ MARTHA VERONICA</t>
  </si>
  <si>
    <t>SERRANO RASCON ANABEL</t>
  </si>
  <si>
    <t>ALMEIDA SOTO LILIANA</t>
  </si>
  <si>
    <t>MALDONADO ALVIDREZ ANA MARGARITA</t>
  </si>
  <si>
    <t>PIÑON MADRID ARACELY</t>
  </si>
  <si>
    <t>QUINTANA SALCIDO ALMA ROSA</t>
  </si>
  <si>
    <t>SIMENTAL HERNANDEZ NORMA RUTH</t>
  </si>
  <si>
    <t>VERDUGO DOMINGUEZ ARACELI</t>
  </si>
  <si>
    <t xml:space="preserve">BECERRA RAMIREZ HUGO </t>
  </si>
  <si>
    <t>ARRAS CORRAL LUIS RAUL</t>
  </si>
  <si>
    <t xml:space="preserve">VENEGAS CHAVEZ VICTOR ABELADO </t>
  </si>
  <si>
    <t xml:space="preserve">AGUILAR ROBLES PAULINA </t>
  </si>
  <si>
    <t>CASTILLO GALINDO ABRIL</t>
  </si>
  <si>
    <t xml:space="preserve">HERMOSILLO PORRAS RENE IVAN </t>
  </si>
  <si>
    <t xml:space="preserve">TREJO NEDER GUILLERMO </t>
  </si>
  <si>
    <t>TORRES MENDOZA MIRLO VIOLETA</t>
  </si>
  <si>
    <t>AGUIRRE MACIAS BERTHA ALICIA</t>
  </si>
  <si>
    <t>CORRAL RUBIO LAURA GUADALUPE</t>
  </si>
  <si>
    <t>GARCIA ESPINOZA CLAUDIA GUADALUPE</t>
  </si>
  <si>
    <t xml:space="preserve">LAGARDA CHAVEZ ALFONSO ORLANDO </t>
  </si>
  <si>
    <t xml:space="preserve">MENDOZA MACIAS LUZ MARIA </t>
  </si>
  <si>
    <t xml:space="preserve">PEREZ CHACON SONIA BERENICE </t>
  </si>
  <si>
    <t xml:space="preserve">PRIETO PAREDES MINERVA </t>
  </si>
  <si>
    <t>RAMOS ABURTO ELIZABETH</t>
  </si>
  <si>
    <t xml:space="preserve">SOLIS CARRERA NORBERTO ANTONIO </t>
  </si>
  <si>
    <t xml:space="preserve">ARAUJO GUERRERO ANA LAURA </t>
  </si>
  <si>
    <t>CHAPARRO GUTIERREZ ROBERTO</t>
  </si>
  <si>
    <t xml:space="preserve">LUJAN DOMINGUEZ MARIA DEL CARMEN </t>
  </si>
  <si>
    <t xml:space="preserve">PAURA ALDAMA JOSEFINA </t>
  </si>
  <si>
    <t>VELASCO AMARILLAS MAGDALENA</t>
  </si>
  <si>
    <t xml:space="preserve">GUTIERREZ DAVILA FRANCISCO HUGO </t>
  </si>
  <si>
    <t>HERNANDEZ CASTILLO MATILDE</t>
  </si>
  <si>
    <t>MARTOS CHAVEZ KAREN YOSEMITE</t>
  </si>
  <si>
    <t xml:space="preserve">MONTOYA ORONA ANNA LUISA </t>
  </si>
  <si>
    <t xml:space="preserve">PADILLA FABELA FERNANDO </t>
  </si>
  <si>
    <t>DIAZ HERNANDEZ TANIA LIZETTE</t>
  </si>
  <si>
    <t>ELIZONDO BORBON JAVIER EUGENIO</t>
  </si>
  <si>
    <t xml:space="preserve">POLANCO ESPARZA LUISA ALEJANDRA </t>
  </si>
  <si>
    <t>RAMIREZ CASTILLO HILDEBRANDO MIJAIL</t>
  </si>
  <si>
    <t xml:space="preserve">TABUENCA CORDOVA MANUEL ENRIQUE </t>
  </si>
  <si>
    <t>AGUAYO RODRIGUEZ GANDARAY</t>
  </si>
  <si>
    <t>GRANADOS NAVA JUAN</t>
  </si>
  <si>
    <t>MARTINEZ PAYAN ENRIQUE ARTURO</t>
  </si>
  <si>
    <t xml:space="preserve">SOTELO DOMINGUEZ YOLANDA </t>
  </si>
  <si>
    <t>TORRES ANAYA GERARDO</t>
  </si>
  <si>
    <t xml:space="preserve">MUÑOZ CHAVEZ NUBIA </t>
  </si>
  <si>
    <t xml:space="preserve">LUJAN DOMINGUEZ MONSERRAT </t>
  </si>
  <si>
    <t>GARCIA ACOSTA JOSE ANTONIO</t>
  </si>
  <si>
    <t>MACIEL ESQUIVIEL KARLA ALEJANDRA</t>
  </si>
  <si>
    <t>PIÑA RAMOS ALFREDO</t>
  </si>
  <si>
    <t>ALVAREZ HERNANDEZ DANIELA SORAYA</t>
  </si>
  <si>
    <t>GOMEZ MARQUEZ MARIA GUADALUPE</t>
  </si>
  <si>
    <t xml:space="preserve">GUERRERO AVENDAÑO JAVIER </t>
  </si>
  <si>
    <t>GUEVARA GODINEZ GLORIA INES</t>
  </si>
  <si>
    <t xml:space="preserve">MUÑOZ GONZALEZ IGNACIA </t>
  </si>
  <si>
    <t xml:space="preserve">RODRIGUEZ PRADO MARIA IRENE </t>
  </si>
  <si>
    <t xml:space="preserve">VELEZ ORTEGA JESUS </t>
  </si>
  <si>
    <t xml:space="preserve">CHAVEZ DELGADO BERTHA ELVIRA </t>
  </si>
  <si>
    <t xml:space="preserve">GUADERRAMA DIAZ MONICA CECILIA </t>
  </si>
  <si>
    <t>VALLES CASTELLANOS RAUL ALFONSO</t>
  </si>
  <si>
    <t>RODRIGUEZ ALONSO OTTOFRIDECH</t>
  </si>
  <si>
    <t xml:space="preserve">RAMIREZ TORRES KAREN JAQUELINE </t>
  </si>
  <si>
    <t>ORTEGA MELENDEZ JUANA MIREYA</t>
  </si>
  <si>
    <t xml:space="preserve">TARANGO CASTILLO ALEJANDRA </t>
  </si>
  <si>
    <t>ESTRADA CERVANTES GLORIA JUDITH</t>
  </si>
  <si>
    <t xml:space="preserve">AGUIRRE JIMENEZ CATALINA </t>
  </si>
  <si>
    <t>BARRAZA LOPEZ LUIS ALFONSO</t>
  </si>
  <si>
    <t>CAZARES BURRUOLA MIGUEL EDUARDO</t>
  </si>
  <si>
    <t xml:space="preserve">CHACON BALDERRAMA LETICIA </t>
  </si>
  <si>
    <t xml:space="preserve">CRUCES DOMINGUEZ ADRIAN </t>
  </si>
  <si>
    <t xml:space="preserve">DELGADO ORTEGA LUZ ELENA </t>
  </si>
  <si>
    <t xml:space="preserve">FLORES ACOSTA PEDRO </t>
  </si>
  <si>
    <t>GAMBOA HERNANDEZ OBED ROBERTO</t>
  </si>
  <si>
    <t xml:space="preserve">GUERRERO BENAVIDES LUIS OTILIO </t>
  </si>
  <si>
    <t xml:space="preserve">HUERTA PORTILLO LUZ ALICIA </t>
  </si>
  <si>
    <t>IBARRA FIERRO OMAR GERARDO</t>
  </si>
  <si>
    <t xml:space="preserve">JACQUEZ BALDERRAMA GABRIEL </t>
  </si>
  <si>
    <t xml:space="preserve">LEON VENZOR MANUEL FABIAN </t>
  </si>
  <si>
    <t xml:space="preserve">MARQUEZ KURI LEANDO SAUL </t>
  </si>
  <si>
    <t xml:space="preserve">MARTINEZ IBARRA MAYRA JANETH </t>
  </si>
  <si>
    <t>MARTINEZ POSADA JESUS MANUEL</t>
  </si>
  <si>
    <t xml:space="preserve">MENDOZA LOERA CLAUDIO </t>
  </si>
  <si>
    <t>MORAN AVILA SANTIAGO</t>
  </si>
  <si>
    <t xml:space="preserve">PIÑON MADRID ANASTACIO </t>
  </si>
  <si>
    <t xml:space="preserve">PONCE RUFINO </t>
  </si>
  <si>
    <t xml:space="preserve">RAMIREZ RIOS URBANO </t>
  </si>
  <si>
    <t xml:space="preserve">RODRIGUEZ MARQUEZ MANUEL </t>
  </si>
  <si>
    <t xml:space="preserve">RODRIGUEZ VILLAREAL MANUELA </t>
  </si>
  <si>
    <t xml:space="preserve">RUBIO MARTINEZ RAUL </t>
  </si>
  <si>
    <t>VALLES BARRERA DIEGO</t>
  </si>
  <si>
    <t xml:space="preserve">ACEVEDO MUÑOZ FEDERICO </t>
  </si>
  <si>
    <t xml:space="preserve">CAMPOS ANALCO MARIA EUGENIA </t>
  </si>
  <si>
    <t xml:space="preserve">CARO GONZALEZ PATRICIA </t>
  </si>
  <si>
    <t xml:space="preserve">JAVALERA CHAVIRA VANESSA </t>
  </si>
  <si>
    <t>OLIVAS GOMEZ DORA MATILDE</t>
  </si>
  <si>
    <t>NUÑEZ MUÑIZ RAQUEL</t>
  </si>
  <si>
    <t xml:space="preserve">SANTA ROSA GONZALEZ NATALIA CAROLINA </t>
  </si>
  <si>
    <t>SAUCEDO MARTINEZ IRMA JOSEFINA</t>
  </si>
  <si>
    <t>RODRIGUEZ ORNELAS MARTHA PATRICIA</t>
  </si>
  <si>
    <t>GARCIA CHICO RAUL</t>
  </si>
  <si>
    <t>GONZALEZ PEREZ JUAN</t>
  </si>
  <si>
    <t>RAYOS ALCANTAR FRANCISCO</t>
  </si>
  <si>
    <t>SANCHEZ MARTINEZ LUIS GILBERTO</t>
  </si>
  <si>
    <t>PEREZ MENDOZA ELIAS HUMBERTO</t>
  </si>
  <si>
    <t>RASCON LOYA RAMON HUMBERTO</t>
  </si>
  <si>
    <t xml:space="preserve">ALVAREZ CARRASCO GEMA LILIANA </t>
  </si>
  <si>
    <t xml:space="preserve">BACA HERRERA JUAN ANTONIO </t>
  </si>
  <si>
    <t xml:space="preserve">MARRUFO RODRIGUEZ EDGAR </t>
  </si>
  <si>
    <t xml:space="preserve">NACIFF MORALES PRISCILA ARLETTE </t>
  </si>
  <si>
    <t>PEREZ CHACON GERMAN ANTONIO</t>
  </si>
  <si>
    <t>RIVERA CORONADO ROBERTO DANIEL</t>
  </si>
  <si>
    <t>SANCHEZ CHAVEZ EDGAR ALEJANDRO</t>
  </si>
  <si>
    <t xml:space="preserve">SANCHEZ GOMEZ GILBERTO </t>
  </si>
  <si>
    <t>SIAS NUÑEZ MIGUEL ANDRES</t>
  </si>
  <si>
    <t xml:space="preserve">VALDEZ MEZA CARMEN CELINA </t>
  </si>
  <si>
    <t>JAQUEZ DELGADO AZUCENA</t>
  </si>
  <si>
    <t>BARRON BENAVIDES MARIA DE LOURDES</t>
  </si>
  <si>
    <t xml:space="preserve">VILLALOBOS AGUILAR IDALIA GUADALUPE </t>
  </si>
  <si>
    <t xml:space="preserve">RIVAS ESPARZA FRANCISCA </t>
  </si>
  <si>
    <t>AMAYA DORA ESTELA</t>
  </si>
  <si>
    <t>DOMINGUEZ HERNANDEZ MARIA DE LOURDES</t>
  </si>
  <si>
    <t>MUÑOZ BERNAL IMELDA</t>
  </si>
  <si>
    <t>VALENCIA VIDAL ALEJANDRA</t>
  </si>
  <si>
    <t xml:space="preserve">MENDOZA MARQUEZ EMMA OLIBIA </t>
  </si>
  <si>
    <t>VALDEZ MUÑOZ MARTHA OLIVIA</t>
  </si>
  <si>
    <t>RUIZ RIOS CAROLINA</t>
  </si>
  <si>
    <t>BUENO VALLES JUAN JOSE</t>
  </si>
  <si>
    <t xml:space="preserve">FLORES RODRIGUEZ MA. DEL ROSARIO </t>
  </si>
  <si>
    <t xml:space="preserve">LOMELI ONTIVIEROS JOSE LUIS </t>
  </si>
  <si>
    <t>LUEVANO GONZALEZ AGUSTIN OZIEL</t>
  </si>
  <si>
    <t>ANTILLON ORDOÑEZ TRINIDAD LOURDES</t>
  </si>
  <si>
    <t>ESPINO RODRIGUEZ ANABEL</t>
  </si>
  <si>
    <t xml:space="preserve">MARIN DOMINGUEZ VICTOR VICENTE </t>
  </si>
  <si>
    <t xml:space="preserve">RUBIO ROMERO ALAN </t>
  </si>
  <si>
    <t>TEJEDA PORTILLO LILIANA</t>
  </si>
  <si>
    <t>TOVAR GONZALEZ MARIA YOLANDA</t>
  </si>
  <si>
    <t>GONZALEZ CHAIRES MARIBEL</t>
  </si>
  <si>
    <t>RANGEL CARRILLO OLIVIA</t>
  </si>
  <si>
    <t>MENDOZA SANCHEZ AIDE ALEJANDRA</t>
  </si>
  <si>
    <t xml:space="preserve">AGUIRRE PINEDA MARIA DEL CARMEN </t>
  </si>
  <si>
    <t>BARAY TRUJILLO ROSA MARIA</t>
  </si>
  <si>
    <t>CABRAL RODRIGUEZ LUZ ELENA</t>
  </si>
  <si>
    <t xml:space="preserve">FIERRO MEJIA ADRIAN </t>
  </si>
  <si>
    <t xml:space="preserve">MENDOZA ESPINO SELENE </t>
  </si>
  <si>
    <t xml:space="preserve">RODRIGUEZ GUTIERREZ  MIGUEL ANGEL ELIAS </t>
  </si>
  <si>
    <t>ACEVES  FLORES GUADALUPE MONSERRAT</t>
  </si>
  <si>
    <t>ACEVES  MUÑOZ RICARDO</t>
  </si>
  <si>
    <t>ACOSTA  DE LA FUENTE PAMELA PATRICIA</t>
  </si>
  <si>
    <t>ACOSTA  MARTÍNEZ ELISA KARINA</t>
  </si>
  <si>
    <t>ACOSTA BACA REBECA</t>
  </si>
  <si>
    <t>ACOSTA BORUNDA GABRIELA ISABEL</t>
  </si>
  <si>
    <t>ACOSTA HERRERA EDGAR IVÁN</t>
  </si>
  <si>
    <t>AGUILAR  BLANCO KARINA LYNETTE</t>
  </si>
  <si>
    <t>AGUILAR GIL ISKRA NACORI</t>
  </si>
  <si>
    <t>AGUILAR GIL LILIA</t>
  </si>
  <si>
    <t>AGUILAR LUJÁN VERÓNICA</t>
  </si>
  <si>
    <t>AGUILAR REYNAL CÉSAR ARMANDO</t>
  </si>
  <si>
    <t xml:space="preserve">AGUIRRE DUARTE ROXANA </t>
  </si>
  <si>
    <t>AGUIRRE NÁJERA ANGELINA YADIRA</t>
  </si>
  <si>
    <t>AHJUECH CHIHUAHUA DANIEL</t>
  </si>
  <si>
    <t>ALARCÓN GUTIÉRREZ MARÍA DE JESÚS</t>
  </si>
  <si>
    <t>ALARCÓN HINOJOSA CHRISTIAN STEPHANIA</t>
  </si>
  <si>
    <t>ALDAMA MORENO EDWIN JAHIR</t>
  </si>
  <si>
    <t>ALTAMIRANO SÁNCHEZ JAVIER ALEJANDRO</t>
  </si>
  <si>
    <t>ALVARADO CÁMARA MARÍA ISABEL</t>
  </si>
  <si>
    <t>ALVARADO SILVA ALMA CECILIA</t>
  </si>
  <si>
    <t>ANTILLÓN ORTIZ ARTURO</t>
  </si>
  <si>
    <t>ARANDA OCHOA JULIO CÉSAR</t>
  </si>
  <si>
    <t>ARMENDÁRIZ DÍAZ ARTURO</t>
  </si>
  <si>
    <t>ARMENDÁRIZ GRANADOS JUAN PABLO</t>
  </si>
  <si>
    <t>ARMENDÁRIZ TAPIA RICARDO ALBERTO</t>
  </si>
  <si>
    <t>ARRAS AVENA MARÍA DEL ROSARIO</t>
  </si>
  <si>
    <t>ARRONTE HOLGUÍN ALFONSO OCTAVIO</t>
  </si>
  <si>
    <t>ARZATE MENDEZ ADRIANA ANDREA</t>
  </si>
  <si>
    <t>AVILA GARCÍA VÍCTOR ELOY</t>
  </si>
  <si>
    <t>AVINA MACÍAS VERÓNICA</t>
  </si>
  <si>
    <t>AYALA MÁRQUEZ MARÍA DEL CARMEN</t>
  </si>
  <si>
    <t>BAEZ ANDRACA LUIS ALBERTO</t>
  </si>
  <si>
    <t>BAEZA SIFUENTES ELOISA IVONNE</t>
  </si>
  <si>
    <t>BALDERRAMA ESCAPITE PAULA PRISCILA</t>
  </si>
  <si>
    <t>BANDA GONZÁLEZ NUBIA YAMILETH</t>
  </si>
  <si>
    <t>BARBA MELENDEZ JOSÉ DE JESÚS</t>
  </si>
  <si>
    <t>BARRAZA HERNÁNDEZ DAVID</t>
  </si>
  <si>
    <t>BARRERA GÓMEZ GILBERTO</t>
  </si>
  <si>
    <t>BELTRÁN DEL RÍO MÉNDEZ EDGAR HOMERO</t>
  </si>
  <si>
    <t>BENITEZ ESPINOZA JESÚS ALBERTO</t>
  </si>
  <si>
    <t>BORDAS OROZCO JOSÉ LUIS</t>
  </si>
  <si>
    <t>BOTELLO CERVANTES AMELIA</t>
  </si>
  <si>
    <t>BUSTILLOS BANDA JOSÉ DAVID</t>
  </si>
  <si>
    <t>CALDERÓN SALINAS CECILIA</t>
  </si>
  <si>
    <t>CAMPOS SIERRA KARLA JANETH</t>
  </si>
  <si>
    <t>CANO LÓPEZ LOURDES</t>
  </si>
  <si>
    <t>CARBAJAL RIBOTA NORMA</t>
  </si>
  <si>
    <t>CARDOZA ROMERO EDGAR JAVIER</t>
  </si>
  <si>
    <t>CARLOS MACÍAS JORGE ANTONIO</t>
  </si>
  <si>
    <t>CARRASCO RUIZ MARISELA</t>
  </si>
  <si>
    <t>CARREÓN RODRÍGUEZ MIRIAM</t>
  </si>
  <si>
    <t>CARRERA CHÁVEZ BENJAMÍN</t>
  </si>
  <si>
    <t>CARRILLO  MARRUFO IRMA</t>
  </si>
  <si>
    <t>CASTILLO HIDALGO JESÚS</t>
  </si>
  <si>
    <t>CASTRO HINOJOS ROSA ANGÉLICA</t>
  </si>
  <si>
    <t>CHACÓN URANGA VALENTE</t>
  </si>
  <si>
    <t>CHAIRES DUARTE XAVIER</t>
  </si>
  <si>
    <t>CHAPARRO CARRILLO JESÚS HUMBERTO</t>
  </si>
  <si>
    <t>CHAPARRO GÓMEZ JUAN LORETO</t>
  </si>
  <si>
    <t>CHÁVEZ BECERRA FABIOLA</t>
  </si>
  <si>
    <t>CHÁVEZ GÓMEZ ALFONSO</t>
  </si>
  <si>
    <t>CHÁVEZ GUADERRAMA JESÚS ARMANDO</t>
  </si>
  <si>
    <t>CHÁVEZ SÁENZ ADRIANA</t>
  </si>
  <si>
    <t>CHAVOYA PÉREZ GABRIELA EDITH</t>
  </si>
  <si>
    <t>CONTRERAS GONZÁLEZ CÉSAR</t>
  </si>
  <si>
    <t>CORONA SANTILLANES DIANA EMILIA</t>
  </si>
  <si>
    <t>CORONADO PONCE JORGE EPIGMENIO</t>
  </si>
  <si>
    <t>CUETO CONTRERAS TOMÁS</t>
  </si>
  <si>
    <t>DÁVILA MINJAREZ BRYAN ALDAYR</t>
  </si>
  <si>
    <t>DE ANDA RAMÍREZ LAURA ELIZABETH</t>
  </si>
  <si>
    <t>DE LA PEÑA MERAZ DANIEL</t>
  </si>
  <si>
    <t>DE LA ROCHA REYES JESÚS HILARIO</t>
  </si>
  <si>
    <t>DE LEÓN ACOSTA FÁTIMA LOURDES</t>
  </si>
  <si>
    <t>DÍAZ CHÁVEZ DIONICIO</t>
  </si>
  <si>
    <t>DÍAZ LERMA GLORIA DENISSE</t>
  </si>
  <si>
    <t>DIEGO FIERRO ALEJANDRA</t>
  </si>
  <si>
    <t>DOMÍNGUEZ ESQUIVEL LAURA ENRIQUETA</t>
  </si>
  <si>
    <t>DUARTE FRANCO DIANA</t>
  </si>
  <si>
    <t>ELÍAS JURADO RAÚL ABRAHAM</t>
  </si>
  <si>
    <t>ENRÍQUEZ SAUCEDO PETRA IRENE</t>
  </si>
  <si>
    <t>ESCALONA CABALLERO PATRICIA</t>
  </si>
  <si>
    <t>ESCAPITE ALVAREZ MARÍA ESTELA</t>
  </si>
  <si>
    <t>ESCUDERO PIÑA JOSÉ MIGUEL</t>
  </si>
  <si>
    <t>ESPINO SANTILLÁN BEATRIZ ALEJANDRINA</t>
  </si>
  <si>
    <t>ESTRADA OLIVAS MARÍA SILVIA</t>
  </si>
  <si>
    <t>FACIO ANCHONDO CARLOS ANDRÉS</t>
  </si>
  <si>
    <t>FLORES CISNEROS MARIO RAÚL</t>
  </si>
  <si>
    <t>FLORES ELIZONDO PATRICIA ISABEL</t>
  </si>
  <si>
    <t>FLORES MORA MARGARITO</t>
  </si>
  <si>
    <t>FLORES SÁNCHEZ OLGA</t>
  </si>
  <si>
    <t>FLORES SANTILLÁN LUIS</t>
  </si>
  <si>
    <t>FONG CHAPARRO HOYUKI LIZETH</t>
  </si>
  <si>
    <t>FRANCO ARTEAGA YESSICA IVETH</t>
  </si>
  <si>
    <t>FRANKLYN ANDEOLA DENISSE SARAHI</t>
  </si>
  <si>
    <t>GALLARDO RUIZ RAFAEL</t>
  </si>
  <si>
    <t>GALLEGOS MÁRQUEZ MARION</t>
  </si>
  <si>
    <t>GALLEGOS RUIZ MANUELA</t>
  </si>
  <si>
    <t>GARCÍA ANDRADE GRACIA PATRICIA</t>
  </si>
  <si>
    <t>GARCÍA CERVANTES ERNESTO</t>
  </si>
  <si>
    <t>GARCÍA CORDERO MANUEL ADRIÁN</t>
  </si>
  <si>
    <t>GARCÍA LARA RAÚL ANTONIO</t>
  </si>
  <si>
    <t xml:space="preserve">GARCÍA ONTIVEROS JESÚS MANUEL </t>
  </si>
  <si>
    <t>GARCÍA SÁNCHEZ ANA MARÍA</t>
  </si>
  <si>
    <t>GARIBAY CÓRDOVA ALEJANDRA</t>
  </si>
  <si>
    <t>GARNICA ÁLVAREZ ANGEL OMAR</t>
  </si>
  <si>
    <t>GAYTÁN LUJÁN SERGIO</t>
  </si>
  <si>
    <t>GAYTÁN MONTES IVONNE KRYSTAL</t>
  </si>
  <si>
    <t>GONZÁLEZ BERRNAL HÉCTOR JAVIER</t>
  </si>
  <si>
    <t>GONZÁLEZ DOMÍNGUEZ BRENDA SARAHI</t>
  </si>
  <si>
    <t>GONZÁLEZ GARCÍA LAURA LORENA</t>
  </si>
  <si>
    <t>GONZÁLEZ MADRID MARÍA JOSÉ</t>
  </si>
  <si>
    <t>GONZÁLEZ MONTES DE OCA LEONARDO</t>
  </si>
  <si>
    <t>GONZÁLEZ MUÑOZ JULIO ALEJANDRO</t>
  </si>
  <si>
    <t>GONZÁLEZ PALESTINO ARMANDO VICTOR</t>
  </si>
  <si>
    <t>GONZÁLEZ RAMOS FLOR MARÍA</t>
  </si>
  <si>
    <t>GONZÁLEZ REYES SANDRA ROCIO</t>
  </si>
  <si>
    <t>GONZÁLEZ ROJAS RICARDO</t>
  </si>
  <si>
    <t>GONZÁLEZ ROJO SERGIO AMBROSIO</t>
  </si>
  <si>
    <t>GONZÁLEZ SÁNCHEZ GEORGINA</t>
  </si>
  <si>
    <t>GONZÁLEZ SIERRA ANA LAURA</t>
  </si>
  <si>
    <t>GRAJEOLA SOTO FRANCISCO ESTEBAN</t>
  </si>
  <si>
    <t>GRANILLO REYNOSA CÉSAR ENRIQUE</t>
  </si>
  <si>
    <t>GUERRERO  LUZ MARÍA</t>
  </si>
  <si>
    <t>GUERRERO LARA ROCÍO LIZETH</t>
  </si>
  <si>
    <t>GUILLÉN ANTILLÓN SILVANA DENISSE</t>
  </si>
  <si>
    <t>GUTIÉRREZ CARLOS OSCAR</t>
  </si>
  <si>
    <t>GUTIÉRREZ GARDEA EDGAR HUMBERTO</t>
  </si>
  <si>
    <t>GUTIÉRREZ GARDEA HUGO</t>
  </si>
  <si>
    <t>GUTIÉRREZ SIQUEIROS KARLA ANGÉLICA</t>
  </si>
  <si>
    <t>HERNÁNDEZ BACA DYDIA GRISEL</t>
  </si>
  <si>
    <t>HERNÁNDEZ BACA LAURA TALINA</t>
  </si>
  <si>
    <t>HERNÁNDEZ CHÁVEZ ROBERTO ALEJANDRO</t>
  </si>
  <si>
    <t>HERNÁNDEZ DUARTE EMMANUEL ALEJANDRO</t>
  </si>
  <si>
    <t>HERNÁNDEZ MÁRQUEZ MANUEL ARÓN</t>
  </si>
  <si>
    <t>HERNÁNDEZ MÁRQUEZ STEVEN</t>
  </si>
  <si>
    <t>HERNÁNDEZ MARTÍNEZ CARLOS RAÚL</t>
  </si>
  <si>
    <t>HERNÁNDEZ SERRANO VICENTE</t>
  </si>
  <si>
    <t>HOLGUÍN BACA MAGALY DENISSE</t>
  </si>
  <si>
    <t>IBARRA FIERRO CÉSAR LUIS</t>
  </si>
  <si>
    <t>IBARRA RIVERA JULIO JESÚS</t>
  </si>
  <si>
    <t>ITURBIDE ROBLES MÓNICA SOFÍA</t>
  </si>
  <si>
    <t>JÁUREGUI MORENO RAFAEL FERNANDO</t>
  </si>
  <si>
    <t>JIMÉNEZ REALIVAZQUEZ MA. DE JESÚS</t>
  </si>
  <si>
    <t>JUÁREZ GONZÁLEZ JOSÉ LUIS</t>
  </si>
  <si>
    <t>LAPRAY ÁLVAREZ SILVIA JUDITH</t>
  </si>
  <si>
    <t>LARA CAMPOS INSBERTH LILIANA</t>
  </si>
  <si>
    <t>LARA FLORES ARTURO</t>
  </si>
  <si>
    <t>LEAL BEJARANO NIJTA</t>
  </si>
  <si>
    <t>LEDEZMA BALDERRAMA MARÍA DE LOS ÁNGELES</t>
  </si>
  <si>
    <t>LEVARIO OCHOA OSCAR</t>
  </si>
  <si>
    <t>LEYVA ARIZPE RICARDO</t>
  </si>
  <si>
    <t>LIMAS FRESCAS MARÍA SOLEDAD</t>
  </si>
  <si>
    <t>LIMAS GUADERRAMA ANA CRISTINA</t>
  </si>
  <si>
    <t>LIMÓN CUELLAR JUAN FERNANDO</t>
  </si>
  <si>
    <t>LÓPEZ CADENA FLOR CRISTINA</t>
  </si>
  <si>
    <t>LÓPEZ MONTES ADALBERTO</t>
  </si>
  <si>
    <t>LÓPEZ ORTIZ RAYMUNDO</t>
  </si>
  <si>
    <t>LÓPEZ PUGA MARICRUZ</t>
  </si>
  <si>
    <t>LOYA ACUÑA MARTÍN</t>
  </si>
  <si>
    <t>LOYA BELTRÁN FERNANDO ALONSO</t>
  </si>
  <si>
    <t>LOYA QUIÑONEZ MARIBEL</t>
  </si>
  <si>
    <t>LUNA LOZOYA JESÚS MARIO</t>
  </si>
  <si>
    <t>LUNA RICO KEVIN EDUARDO</t>
  </si>
  <si>
    <t>LUNA SOTO JONATHAN</t>
  </si>
  <si>
    <t>MALDONADO ALVÍDREZ LUIS RUBÉN</t>
  </si>
  <si>
    <t>MALDONADO OCHOA MARCELA</t>
  </si>
  <si>
    <t>MARTÍNEZ ADRIANO ERIKA MANUELA</t>
  </si>
  <si>
    <t>MARTÍNEZ JURADO ALAN</t>
  </si>
  <si>
    <t>MARTINEZ NATERA SAUL ALEJANDRO</t>
  </si>
  <si>
    <t>MARTÍNEZ RAMÍREZ MANUEL</t>
  </si>
  <si>
    <t>MARTÍNEZ RUIZ ERICK</t>
  </si>
  <si>
    <t>MARTÍNEZ VILLA ABRIL BERENICE</t>
  </si>
  <si>
    <t>MEDRANO CRUZ TANIA NAOMI</t>
  </si>
  <si>
    <t>MEJÍA BORJA MÉNDEZ ELIZABETH</t>
  </si>
  <si>
    <t>MÉNDEZ MACHAIN ERVEY</t>
  </si>
  <si>
    <t>MENDIOLEA ONTIVEROS OSCAR RICARDO</t>
  </si>
  <si>
    <t>MENDOZA ALIRE ERIKA CRISTAL</t>
  </si>
  <si>
    <t>MENDOZA VALDEZ HÉCTOR CASIANO</t>
  </si>
  <si>
    <t>MEZA MENDOZA EMIGDIO</t>
  </si>
  <si>
    <t>MONTELONGO  MARÍA TERESA</t>
  </si>
  <si>
    <t>MORALES FIERRO ADÁN</t>
  </si>
  <si>
    <t>MORALES FIGUEROA NANCY REBECA</t>
  </si>
  <si>
    <t>MORALES RAMÍREZ KAREN MAGDALENA</t>
  </si>
  <si>
    <t>MORENO LOYA JANETH ALEJANDRA</t>
  </si>
  <si>
    <t>MUÑOZ MARTÍNEZ CÉSAR RAMÓN</t>
  </si>
  <si>
    <t>MURILLO CHANEZ JUAN RAMÓN</t>
  </si>
  <si>
    <t>MURO MOLINA JORGE ALBERTO</t>
  </si>
  <si>
    <t>NAVA FLORES JORGE LUIS</t>
  </si>
  <si>
    <t>NEAVES CHACÓN JORGE</t>
  </si>
  <si>
    <t>NIETO MORENO DIANA LAURA</t>
  </si>
  <si>
    <t>NIETO RAMÍREZ MARIO</t>
  </si>
  <si>
    <t>OCHOA ÁLVAREZ GLADYS</t>
  </si>
  <si>
    <t>OCHOA RAMÍREZ JOSÉ ELÍAS</t>
  </si>
  <si>
    <t>OGAZ SALDAÑA PAULINA ALEJANDRA</t>
  </si>
  <si>
    <t>OLIVARES VÁZQUEZ NORMA ISELA</t>
  </si>
  <si>
    <t>OLIVAS BUHAYA CARLOS ALEJANDRO</t>
  </si>
  <si>
    <t>OLIVAS CASTRO DÁMARIS</t>
  </si>
  <si>
    <t>OLIVAS LÓPEZ JAVIER EDUARDO</t>
  </si>
  <si>
    <t>OLIVAS RAMOS GUSTAVO ALFONSO</t>
  </si>
  <si>
    <t>ORDÓÑEZ VILLEGAS CARLOS ALEJANDRO</t>
  </si>
  <si>
    <t>OROPESA MARTÍNEZ PALOMA</t>
  </si>
  <si>
    <t>ORTEGA CORDOVA KARINA</t>
  </si>
  <si>
    <t>ORTIZ CHACÓN LUIS ALBERTO</t>
  </si>
  <si>
    <t>ORTIZ ENRÍQUEZ PAULETTE</t>
  </si>
  <si>
    <t>ORTIZ NORIEGA MYRIAM VIVIANA</t>
  </si>
  <si>
    <t>PALLARES MORALES  VERÓNICA</t>
  </si>
  <si>
    <t>PAYÁN DOMÍNGUEZ KARINA JANNET</t>
  </si>
  <si>
    <t>PAYÁN MONTES PAULINA</t>
  </si>
  <si>
    <t>PAZ REYNA CARMEN ELENA</t>
  </si>
  <si>
    <t>PEINADO  ROJO NATALIA GABRIELA</t>
  </si>
  <si>
    <t>PEÑA PORTILLO MIGUEL EDFULFO</t>
  </si>
  <si>
    <t>PEÑA SALCIDO JUAN ROBERTO</t>
  </si>
  <si>
    <t>PEREA ÁVILA LUIS EDUARDO</t>
  </si>
  <si>
    <t>PÉREZ HOLGUIN GUADALUPE</t>
  </si>
  <si>
    <t>PÉREZ MARÍN HÉCTOR ALEJANDRO</t>
  </si>
  <si>
    <t>PÉREZ MORALES  JORGE LUIS</t>
  </si>
  <si>
    <t>PÉREZ ORDÓÑEZ ALEJANDRO</t>
  </si>
  <si>
    <t>PÉREZ QUEZADA SELENE REFUGIO</t>
  </si>
  <si>
    <t>PILLADO AGUIRRE JULIO CÉSAR</t>
  </si>
  <si>
    <t>PIÑÓN  MARIÑELARENA MANUELA SONIA</t>
  </si>
  <si>
    <t>PONCE DANIELS YVONNE DENISSE</t>
  </si>
  <si>
    <t>PORRAS QUINTANILLA MARÍA LIZETH</t>
  </si>
  <si>
    <t>PORTILLO BURROLA MARÍA DE LA LUZ</t>
  </si>
  <si>
    <t>PORTILLO ESTRADA JESÚS ROBERTO</t>
  </si>
  <si>
    <t>PRUNEDA QUIÑONES HUGO ARMANDO</t>
  </si>
  <si>
    <t>QUIÑONES BARRIOS ELSA MARGARITA</t>
  </si>
  <si>
    <t>RAMÍREZ ESPÍRITU JORGE</t>
  </si>
  <si>
    <t>RAMÍREZ ORTIZ KARLA ROCÍO</t>
  </si>
  <si>
    <t>RAMÍREZ SAPIÉN JESÚS OCTAVIO</t>
  </si>
  <si>
    <t>RAMÍREZ SOLTERO VICENTE ALEJANDRO</t>
  </si>
  <si>
    <t>RAMÍREZ TORRES CYNTHIA ANGÉLICA</t>
  </si>
  <si>
    <t>RAMOS ESPINOZA MARÍA DEL REFUGIO</t>
  </si>
  <si>
    <t>RASCÓN  ÁLVAREZ LUIS MARAT</t>
  </si>
  <si>
    <t>RASCÓN CHÁVEZ JAVIER ELÍAS</t>
  </si>
  <si>
    <t>REBOLLEDO REA RAMÓN ARTURO</t>
  </si>
  <si>
    <t>RENTERÍA SOLIS ALEXIS GABAEL</t>
  </si>
  <si>
    <t>REYES NUÑEZ ANA MILEYME</t>
  </si>
  <si>
    <t>REYES RUIZ INOCENCIO</t>
  </si>
  <si>
    <t>RÍOS NEAVE HÉCTOR ISMAEL</t>
  </si>
  <si>
    <t>RIVAS MARTÍNEZ CARLA YAMILETH</t>
  </si>
  <si>
    <t>RIVAS VILLEGAS MIGUEL ÁNGEL</t>
  </si>
  <si>
    <t>RIVERA MORENO DENISSE YAMILETH</t>
  </si>
  <si>
    <t>ROBLEDO REYES ARMANDO</t>
  </si>
  <si>
    <t>ROBLES  DOMÍNGUEZ AZAREEL</t>
  </si>
  <si>
    <t>ROBLES  PORTILLO FERNANDO</t>
  </si>
  <si>
    <t>ROCHA  JIMÉNEZ ERIKA LETICIA</t>
  </si>
  <si>
    <t>ROCHA NIETO ELSA PATRICIA</t>
  </si>
  <si>
    <t>RODRÍGUEZ ANGUIANO JUAN MANUEL</t>
  </si>
  <si>
    <t>RODRÍGUEZ HENRIC DANIEL BERNARDO</t>
  </si>
  <si>
    <t>RODRÍGUEZ HERNÁNDEZ FELIPE</t>
  </si>
  <si>
    <t>RODRÍGUEZ MUÑOZ ANA PRISCILA</t>
  </si>
  <si>
    <t>RODRÍGUEZ PÉREZ NORA TERESA</t>
  </si>
  <si>
    <t>RODRÍGUEZ RIVERA MARCO ANTONIO</t>
  </si>
  <si>
    <t>RODRÍGUEZ SIGALA JULIO CÉSAR</t>
  </si>
  <si>
    <t>ROJAS MONTOYA ALEJANDRO</t>
  </si>
  <si>
    <t>RUBIO RIOS CAROLINA</t>
  </si>
  <si>
    <t>RUBIO SANDOVAL CLAUDIA LIZETH</t>
  </si>
  <si>
    <t>RUBIO TORRES VIANNEY ESTHER</t>
  </si>
  <si>
    <t>RUELAS JUÁREZ JOCELYNE</t>
  </si>
  <si>
    <t>RUIZ ANCHONDO DIANA IDALIN</t>
  </si>
  <si>
    <t>RUIZ PONCE LAURA</t>
  </si>
  <si>
    <t>SÁENZ BENAVIDES JOSÉ ALBERTO</t>
  </si>
  <si>
    <t>SÁENZ CASTILLO AARÓN</t>
  </si>
  <si>
    <t>SÁENZ LÓPEZ LUIS RAÚL</t>
  </si>
  <si>
    <t>SAGARNAGA IBARRA GABRIELA</t>
  </si>
  <si>
    <t>SALASPLATA CÁZARES FELIPE ALEJANDRO</t>
  </si>
  <si>
    <t>SALINAS GARCÍA MARÍA ISABEL</t>
  </si>
  <si>
    <t>SANCHEZ BORREGO JAIME ENRIQUE</t>
  </si>
  <si>
    <t xml:space="preserve">SÁNCHEZ GARCÍA GERARDO </t>
  </si>
  <si>
    <t>SANCHÉZ LOYA BERENYS</t>
  </si>
  <si>
    <t>SÁNCHEZ PACHECO CAROLINA</t>
  </si>
  <si>
    <t>SÁNCHEZ SANTILLANA MARIO GUILLERMO</t>
  </si>
  <si>
    <t>SARMIENTO  MARTÍNEZ JOSÉ</t>
  </si>
  <si>
    <t>SERNA GARCÍA MARTHA GUADALUPE</t>
  </si>
  <si>
    <t>SEVILLA AGUILAR LUIS FERNANDO</t>
  </si>
  <si>
    <t>SIQUEIROS DÁVILA RICARDO ALONSO</t>
  </si>
  <si>
    <t>SOTO  JIMÉNEZ PRISCILA</t>
  </si>
  <si>
    <t>TALAMANTES DE LA VARA OSCAR</t>
  </si>
  <si>
    <t>TARANGO CHAVIRA LUIS ALEJANDRO</t>
  </si>
  <si>
    <t>TERRAZAS TOSTADO PATRICIA PENELOPE</t>
  </si>
  <si>
    <t>TERRONES MOLINA CLAUDIA LIZETTE</t>
  </si>
  <si>
    <t>TREVIÑO BARRÓN ADRIÁN ABRAHAM</t>
  </si>
  <si>
    <t>TRUJANO TREVIZO SEVERO</t>
  </si>
  <si>
    <t>VALENCIA RAMOS CECILIA</t>
  </si>
  <si>
    <t>VALENZUELA GRADO FELIPE DE JESÚS</t>
  </si>
  <si>
    <t>VALLES FRANCO MARÍA DE LOURDES</t>
  </si>
  <si>
    <t>VALOIS LOYA MIRIAM</t>
  </si>
  <si>
    <t>VALTIERRA ALARCÓN EDUARDO</t>
  </si>
  <si>
    <t>VALTIERRA ALARCÓN ROGELIO ARTURO</t>
  </si>
  <si>
    <t>VARGAS CRUZ ARTURO</t>
  </si>
  <si>
    <t>VARGAS GONZÁLEZ JOSÉ FERNANDO</t>
  </si>
  <si>
    <t>VAZQUEZ RAMÍREZ MARÍA PATRICIA</t>
  </si>
  <si>
    <t>VAZQUEZ ROBLES MINERVA</t>
  </si>
  <si>
    <t>VEGA GUILLÉN ARIEL</t>
  </si>
  <si>
    <t>VENEGAS DE LA VEGA DORA NALLELY</t>
  </si>
  <si>
    <t>VEYNA RAMÍREZ ISABEL</t>
  </si>
  <si>
    <t>VEYNA RAMÍREZ IVÁN</t>
  </si>
  <si>
    <t>VILLALOBOS AVILES VALERIA</t>
  </si>
  <si>
    <t>VILLALOBOS CARRASCO ISAÍ ALEJANDRO</t>
  </si>
  <si>
    <t>VILLALPANDO RASCÓN ROSANGELA</t>
  </si>
  <si>
    <t>VILLARREAL MÁRQUEZ CRISTINA LIDIA</t>
  </si>
  <si>
    <t>VILLEGAS CASAS OCTAVIO ALONSO</t>
  </si>
  <si>
    <t>VIZCARRA PACHECO FRANCISCO ALFREDO</t>
  </si>
  <si>
    <t>ZAMORA MARTÍNEZ EMILIO</t>
  </si>
  <si>
    <t>ZARABIA MUÑOZ ANA KAREN</t>
  </si>
  <si>
    <t>ZAVALA SOLARES MANUEL ALEJANDRO</t>
  </si>
  <si>
    <t>ZEPEDA MONCAYO KARLA PATRICIA</t>
  </si>
  <si>
    <t>ZUBIATE RIVERO JOSÉ ADRIÁN</t>
  </si>
  <si>
    <t>ZÚÑIGA QUEZADA JULIO CÉSAR</t>
  </si>
  <si>
    <t>GUERRA GAMBOA ALBERTO</t>
  </si>
  <si>
    <t xml:space="preserve">GARCIDUEÑAS FLORES MARIA ARMIDA </t>
  </si>
  <si>
    <t>GONZALEZ GONZALEZ EDITH VIRGINIA</t>
  </si>
  <si>
    <t xml:space="preserve">PALLARES RODRIGUEZ MARTHA </t>
  </si>
  <si>
    <t xml:space="preserve">TARANGO BORUNDA MARIA RAMONA </t>
  </si>
  <si>
    <t>TEYECHEA LUCERO GUILLERMO</t>
  </si>
  <si>
    <t>ARAIZA ROMERO LUISA IRASEMA</t>
  </si>
  <si>
    <t>ESPARZA RAMOS CARLOS</t>
  </si>
  <si>
    <t>GONZALEZ MARQUEZ MARIA MARTINA</t>
  </si>
  <si>
    <t>GUERRERO FRANCISCA HORTENSIA</t>
  </si>
  <si>
    <t>JURADO RODRIGUEZ OFELIA</t>
  </si>
  <si>
    <t>LUNA MALDONADO SILVIA</t>
  </si>
  <si>
    <t>PIÑA HERNANDEZ AMY</t>
  </si>
  <si>
    <t>RASCON ARELLANO CLAUDIA CELINA</t>
  </si>
  <si>
    <t>RODRIGUEZ ORDOÑEZ GILDA VANESSA</t>
  </si>
  <si>
    <t>RODRIGUEZ TREJO YAZMIN</t>
  </si>
  <si>
    <t>VALLES MEDINA ANA ROSA</t>
  </si>
  <si>
    <t>IMPUESTOS APROX.</t>
  </si>
  <si>
    <t>PUESTO</t>
  </si>
  <si>
    <t>DIRECTOR</t>
  </si>
  <si>
    <t>TITULAR DE SECRETARIA</t>
  </si>
  <si>
    <t>OPERADOR DE COMPUTADORA SINDICALIZADO</t>
  </si>
  <si>
    <t>PERSONAL ESPECIALIZADO</t>
  </si>
  <si>
    <t>JEFE DE DIVISIÓN</t>
  </si>
  <si>
    <t>ASESOR TECNICO</t>
  </si>
  <si>
    <t>SECRETARIA DE TITULAR DE DEPENDENCIA</t>
  </si>
  <si>
    <t>SECRETARIA JEFE DE DEPARTAMENTO</t>
  </si>
  <si>
    <t>TECNICO EN COMPUTACION SINDICALIZADO</t>
  </si>
  <si>
    <t>JEFE DE DIVISION</t>
  </si>
  <si>
    <t>CONSERJE SINDICALIZADO</t>
  </si>
  <si>
    <t>INTENDENTE</t>
  </si>
  <si>
    <t>OPERADOR EN COMPUTACION SINDICALIZADO</t>
  </si>
  <si>
    <t>CHOFER</t>
  </si>
  <si>
    <t>AUXILIAR ESPECIALIZADO SINDICALIZADO</t>
  </si>
  <si>
    <t>JEFE DE DEPARTAMENTO</t>
  </si>
  <si>
    <t>AUXILIAR ADMINISTRATIVO SINDICALIZADO</t>
  </si>
  <si>
    <t>AUXILIAR ADMINISTRATIVO</t>
  </si>
  <si>
    <t>MESERO</t>
  </si>
  <si>
    <t>CHOFER SINDICALIZADO</t>
  </si>
  <si>
    <t>JEFE DE OFICINA</t>
  </si>
  <si>
    <t>SECRETARIA JEFE DE OFICINA</t>
  </si>
  <si>
    <t>VIGILANTE</t>
  </si>
  <si>
    <t>ELECTRICISTA SINDICALIZADO</t>
  </si>
  <si>
    <t>CONSULTOR JURÍDICO</t>
  </si>
  <si>
    <t>TECNICO EN COMPUTACION</t>
  </si>
  <si>
    <t>OPERADOR DE RADIO TELEFONÍA SINDICALIZADO</t>
  </si>
  <si>
    <t>FOTOGRAFO</t>
  </si>
  <si>
    <t>AUXILIAR DE MANTENIMIENTO</t>
  </si>
  <si>
    <t>CAPTURISTA DE DATOS SINDICALIZADO</t>
  </si>
  <si>
    <t>AUXILIAR ESPECIALIZADO</t>
  </si>
  <si>
    <t>MEDICO</t>
  </si>
  <si>
    <t>SECRETARIA</t>
  </si>
  <si>
    <t>ASESOR</t>
  </si>
  <si>
    <t xml:space="preserve">AUXILIAR ADMINISTRATIVO </t>
  </si>
  <si>
    <t>AXULIAR ESPECIALIZADO</t>
  </si>
  <si>
    <t>AUXILIAR</t>
  </si>
  <si>
    <t>ANALISTA ESPECIALIZADO</t>
  </si>
  <si>
    <t>PERSONAL ESPECIALLIZADO</t>
  </si>
  <si>
    <t xml:space="preserve">CRUZ ORDOÑEZ BERTHA ALICIA </t>
  </si>
  <si>
    <t xml:space="preserve">PONCE BETANCOURT EDUARDO </t>
  </si>
  <si>
    <t>UREÑA VAZQUEZ SAMUEL</t>
  </si>
  <si>
    <t>BERMUDEZ ALLANDE JORGE ALEJANDRO</t>
  </si>
  <si>
    <t>RODRIGUEZ RAMIREZ GILBERTO</t>
  </si>
  <si>
    <t>ASESOR TÉCNICO</t>
  </si>
  <si>
    <t xml:space="preserve">SIGALA BUSTAMANTE JESUS SIMON </t>
  </si>
  <si>
    <t>PERSONAL ESPECIALZIAOD</t>
  </si>
  <si>
    <t>CONCEPTO</t>
  </si>
  <si>
    <t>MONTO</t>
  </si>
  <si>
    <t>GASTOS FUNERARIOS</t>
  </si>
  <si>
    <t>BONO CUESTA DE ENERO</t>
  </si>
  <si>
    <t>FECHA DE ENTREGA</t>
  </si>
  <si>
    <t>POR EVENTO</t>
  </si>
  <si>
    <t>TRES DÍAS</t>
  </si>
  <si>
    <t>15 DE ENERO</t>
  </si>
  <si>
    <t>BONO DE INICIO DE AÑO</t>
  </si>
  <si>
    <t>31 DE ENERO</t>
  </si>
  <si>
    <t>BONO EXTRAORDINARIO</t>
  </si>
  <si>
    <t>15 DE FEBRERO</t>
  </si>
  <si>
    <t>BONO APOYO A LA FAMILIA</t>
  </si>
  <si>
    <t>28 DE FEBRERO</t>
  </si>
  <si>
    <t>BONO DE PARTICIPACIÓN</t>
  </si>
  <si>
    <t>15 DE MARZO</t>
  </si>
  <si>
    <t>BONO SINDICAL</t>
  </si>
  <si>
    <t>15 DE ABRIL</t>
  </si>
  <si>
    <t>BONO DÍA DE LAS MADRES</t>
  </si>
  <si>
    <t>30 DE ABRIL</t>
  </si>
  <si>
    <t>BONO DE SEMANA MAYOR</t>
  </si>
  <si>
    <t>QUINCENA ANTES A SEMANA SANTA</t>
  </si>
  <si>
    <t>BONO COMPENSATORIO</t>
  </si>
  <si>
    <t>MITAD PRIMERA QUINCENA MAYO Y MITAN PRIMERA QUINCENA JUNIO</t>
  </si>
  <si>
    <t>BONO DÍA DEL PADRE</t>
  </si>
  <si>
    <t>15 DE JUNIO</t>
  </si>
  <si>
    <t>BONO DE VERANO</t>
  </si>
  <si>
    <t>15 DE JULIO</t>
  </si>
  <si>
    <t>BONO DE FIN DE CURSO</t>
  </si>
  <si>
    <t>30 DE JULIO</t>
  </si>
  <si>
    <t>BONO DE RIESGO LABORAL</t>
  </si>
  <si>
    <t>30 DE AGOSTO</t>
  </si>
  <si>
    <t>BONO DE SERVIDOR PÚBLICO</t>
  </si>
  <si>
    <t>15 DE SEPTIEMBRE</t>
  </si>
  <si>
    <t>BONO DE UNIFORMES</t>
  </si>
  <si>
    <t>30 DE SEPTIEMBRE</t>
  </si>
  <si>
    <t>BONO DE OTOÑO</t>
  </si>
  <si>
    <t>15 DE OCTUBRE</t>
  </si>
  <si>
    <t>BONO DE FIN DE AÑO</t>
  </si>
  <si>
    <t xml:space="preserve">30 DÍAS </t>
  </si>
  <si>
    <t>30 DE NOVIEMBRE</t>
  </si>
  <si>
    <t>BONO DEL CONSERJE</t>
  </si>
  <si>
    <t xml:space="preserve">PRIMA DE ANTIGÜEDAD </t>
  </si>
  <si>
    <t>TRES MESES (SUELDO TABULAR)</t>
  </si>
  <si>
    <t>AL JUBILARSE</t>
  </si>
  <si>
    <t>TRES DÍAS PUNTUALIDAD Y ASISTENCIA</t>
  </si>
  <si>
    <t>TRES DÍAS POR SEMESTRE</t>
  </si>
  <si>
    <t>DE DESCANSO PROGRAMADO</t>
  </si>
  <si>
    <t>BONO DE PARTICIPACION</t>
  </si>
  <si>
    <t>ESCALAFON</t>
  </si>
  <si>
    <t>BECAS</t>
  </si>
  <si>
    <t>ESTÍMULO PERMANENCIA</t>
  </si>
  <si>
    <t>BONO DE GUARDERIA</t>
  </si>
  <si>
    <t>CUOTA SINDICAL</t>
  </si>
  <si>
    <t>BONO PERSONAL SINDICALIZADO</t>
  </si>
  <si>
    <t>ASESOR  TECNICO</t>
  </si>
  <si>
    <t>LOPEZ LOPEZ  PERLA RUBÍ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</si>
</sst>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10"/>
      <name val="Arial Unicode MS"/>
      <family val="2"/>
    </font>
    <font>
      <b/>
      <sz val="9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81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5" borderId="1" xfId="0" applyFont="1" applyFill="1" applyBorder="1"/>
    <xf numFmtId="0" fontId="5" fillId="2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 wrapText="1"/>
    </xf>
    <xf numFmtId="0" fontId="5" fillId="6" borderId="12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6" borderId="15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6" fillId="6" borderId="19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 wrapText="1"/>
    </xf>
    <xf numFmtId="0" fontId="5" fillId="6" borderId="17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 wrapText="1"/>
    </xf>
    <xf numFmtId="0" fontId="5" fillId="7" borderId="21" xfId="0" applyFont="1" applyFill="1" applyBorder="1" applyAlignment="1">
      <alignment horizontal="center" wrapText="1"/>
    </xf>
    <xf numFmtId="0" fontId="5" fillId="7" borderId="22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5" fillId="6" borderId="26" xfId="0" applyFont="1" applyFill="1" applyBorder="1" applyAlignment="1">
      <alignment horizontal="center" wrapText="1"/>
    </xf>
    <xf numFmtId="0" fontId="5" fillId="7" borderId="27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5" fillId="5" borderId="27" xfId="0" applyFont="1" applyFill="1" applyBorder="1" applyAlignment="1">
      <alignment horizontal="center" wrapText="1"/>
    </xf>
    <xf numFmtId="0" fontId="0" fillId="0" borderId="0" xfId="0" applyAlignment="1"/>
    <xf numFmtId="0" fontId="10" fillId="0" borderId="12" xfId="0" applyFont="1" applyBorder="1" applyAlignment="1">
      <alignment wrapText="1"/>
    </xf>
    <xf numFmtId="4" fontId="10" fillId="0" borderId="12" xfId="0" applyNumberFormat="1" applyFont="1" applyBorder="1" applyAlignment="1">
      <alignment wrapText="1"/>
    </xf>
    <xf numFmtId="0" fontId="10" fillId="0" borderId="30" xfId="0" applyFont="1" applyBorder="1" applyAlignment="1">
      <alignment wrapText="1"/>
    </xf>
    <xf numFmtId="4" fontId="10" fillId="0" borderId="30" xfId="0" applyNumberFormat="1" applyFont="1" applyBorder="1" applyAlignment="1">
      <alignment wrapText="1"/>
    </xf>
    <xf numFmtId="0" fontId="11" fillId="8" borderId="31" xfId="0" applyFont="1" applyFill="1" applyBorder="1" applyAlignment="1">
      <alignment horizontal="center" wrapText="1"/>
    </xf>
    <xf numFmtId="0" fontId="11" fillId="8" borderId="31" xfId="0" applyFont="1" applyFill="1" applyBorder="1" applyAlignment="1">
      <alignment wrapText="1"/>
    </xf>
    <xf numFmtId="0" fontId="14" fillId="0" borderId="30" xfId="0" applyFont="1" applyBorder="1"/>
    <xf numFmtId="0" fontId="15" fillId="0" borderId="30" xfId="0" applyFont="1" applyBorder="1"/>
    <xf numFmtId="4" fontId="16" fillId="0" borderId="30" xfId="0" applyNumberFormat="1" applyFont="1" applyBorder="1"/>
    <xf numFmtId="4" fontId="16" fillId="0" borderId="30" xfId="1" applyNumberFormat="1" applyFont="1" applyBorder="1"/>
    <xf numFmtId="4" fontId="16" fillId="0" borderId="32" xfId="1" applyNumberFormat="1" applyFont="1" applyBorder="1"/>
    <xf numFmtId="4" fontId="14" fillId="0" borderId="30" xfId="1" applyNumberFormat="1" applyFont="1" applyBorder="1"/>
    <xf numFmtId="4" fontId="16" fillId="0" borderId="0" xfId="0" applyNumberFormat="1" applyFont="1"/>
    <xf numFmtId="0" fontId="14" fillId="0" borderId="12" xfId="0" applyFont="1" applyBorder="1"/>
    <xf numFmtId="0" fontId="15" fillId="0" borderId="12" xfId="0" applyFont="1" applyBorder="1"/>
    <xf numFmtId="4" fontId="16" fillId="0" borderId="12" xfId="0" applyNumberFormat="1" applyFont="1" applyBorder="1"/>
    <xf numFmtId="4" fontId="16" fillId="0" borderId="12" xfId="1" applyNumberFormat="1" applyFont="1" applyBorder="1"/>
    <xf numFmtId="4" fontId="16" fillId="0" borderId="15" xfId="1" applyNumberFormat="1" applyFont="1" applyBorder="1"/>
    <xf numFmtId="0" fontId="16" fillId="0" borderId="12" xfId="0" applyFont="1" applyBorder="1"/>
    <xf numFmtId="0" fontId="14" fillId="0" borderId="12" xfId="0" applyFont="1" applyFill="1" applyBorder="1"/>
    <xf numFmtId="0" fontId="17" fillId="0" borderId="12" xfId="0" applyFont="1" applyBorder="1"/>
    <xf numFmtId="0" fontId="2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1" fillId="8" borderId="31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93"/>
  <sheetViews>
    <sheetView tabSelected="1" topLeftCell="A477" zoomScale="112" zoomScaleNormal="112" workbookViewId="0">
      <selection activeCell="I503" sqref="I503"/>
    </sheetView>
  </sheetViews>
  <sheetFormatPr baseColWidth="10" defaultRowHeight="15"/>
  <cols>
    <col min="1" max="1" width="30.7109375" customWidth="1"/>
    <col min="2" max="2" width="31" style="35" customWidth="1"/>
    <col min="3" max="3" width="10.28515625" customWidth="1"/>
    <col min="4" max="4" width="10.85546875" customWidth="1"/>
    <col min="5" max="5" width="10.28515625" customWidth="1"/>
    <col min="6" max="6" width="8" customWidth="1"/>
    <col min="7" max="7" width="9.5703125" customWidth="1"/>
    <col min="8" max="8" width="7.5703125" customWidth="1"/>
    <col min="9" max="9" width="7.42578125" customWidth="1"/>
    <col min="10" max="10" width="8.42578125" customWidth="1"/>
    <col min="11" max="11" width="9.42578125" customWidth="1"/>
    <col min="12" max="12" width="9.7109375" customWidth="1"/>
    <col min="13" max="13" width="8.85546875" customWidth="1"/>
    <col min="14" max="14" width="7.28515625" customWidth="1"/>
    <col min="15" max="15" width="8.42578125" customWidth="1"/>
    <col min="16" max="16" width="9.140625" customWidth="1"/>
    <col min="17" max="17" width="8.42578125" customWidth="1"/>
    <col min="18" max="18" width="10.85546875" customWidth="1"/>
    <col min="19" max="19" width="9.5703125" customWidth="1"/>
    <col min="20" max="20" width="1.5703125" customWidth="1"/>
    <col min="21" max="21" width="10.85546875" customWidth="1"/>
    <col min="22" max="22" width="10.28515625" customWidth="1"/>
    <col min="23" max="23" width="9.5703125" customWidth="1"/>
    <col min="24" max="24" width="10.140625" customWidth="1"/>
  </cols>
  <sheetData>
    <row r="1" spans="1:25" ht="21" thickBot="1">
      <c r="A1" s="66" t="s">
        <v>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</row>
    <row r="2" spans="1:25" ht="15.75" thickTop="1">
      <c r="A2" s="1"/>
      <c r="B2" s="39"/>
      <c r="C2" s="67" t="s">
        <v>0</v>
      </c>
      <c r="D2" s="68"/>
      <c r="E2" s="68"/>
      <c r="F2" s="69"/>
      <c r="G2" s="70"/>
      <c r="H2" s="70"/>
      <c r="I2" s="70"/>
      <c r="J2" s="70"/>
      <c r="K2" s="70"/>
      <c r="L2" s="71"/>
      <c r="M2" s="72" t="s">
        <v>1</v>
      </c>
      <c r="N2" s="73"/>
      <c r="O2" s="74"/>
      <c r="P2" s="75"/>
      <c r="Q2" s="75"/>
      <c r="R2" s="76"/>
      <c r="S2" s="2"/>
      <c r="U2" s="77" t="s">
        <v>2</v>
      </c>
      <c r="V2" s="78"/>
      <c r="W2" s="78"/>
      <c r="X2" s="79"/>
    </row>
    <row r="3" spans="1:25" ht="45.75">
      <c r="A3" s="3" t="s">
        <v>3</v>
      </c>
      <c r="B3" s="40" t="s">
        <v>507</v>
      </c>
      <c r="C3" s="4" t="s">
        <v>4</v>
      </c>
      <c r="D3" s="5" t="s">
        <v>7</v>
      </c>
      <c r="E3" s="6" t="s">
        <v>5</v>
      </c>
      <c r="F3" s="7" t="s">
        <v>6</v>
      </c>
      <c r="G3" s="11" t="s">
        <v>604</v>
      </c>
      <c r="H3" s="11" t="s">
        <v>603</v>
      </c>
      <c r="I3" s="11" t="s">
        <v>605</v>
      </c>
      <c r="J3" s="11" t="s">
        <v>606</v>
      </c>
      <c r="K3" s="11" t="s">
        <v>607</v>
      </c>
      <c r="L3" s="8" t="s">
        <v>8</v>
      </c>
      <c r="M3" s="9" t="s">
        <v>9</v>
      </c>
      <c r="N3" s="7" t="s">
        <v>10</v>
      </c>
      <c r="O3" s="7" t="s">
        <v>11</v>
      </c>
      <c r="P3" s="11" t="s">
        <v>506</v>
      </c>
      <c r="Q3" s="11" t="s">
        <v>608</v>
      </c>
      <c r="R3" s="8" t="s">
        <v>12</v>
      </c>
      <c r="S3" s="10" t="s">
        <v>13</v>
      </c>
      <c r="U3" s="9" t="s">
        <v>14</v>
      </c>
      <c r="V3" s="11" t="s">
        <v>15</v>
      </c>
      <c r="W3" s="7" t="s">
        <v>16</v>
      </c>
      <c r="X3" s="8" t="s">
        <v>17</v>
      </c>
    </row>
    <row r="4" spans="1:25">
      <c r="A4" s="3"/>
      <c r="B4" s="41"/>
      <c r="C4" s="12"/>
      <c r="D4" s="13"/>
      <c r="E4" s="13"/>
      <c r="F4" s="14"/>
      <c r="G4" s="37"/>
      <c r="H4" s="37"/>
      <c r="I4" s="37"/>
      <c r="J4" s="37"/>
      <c r="K4" s="37"/>
      <c r="L4" s="15"/>
      <c r="M4" s="16"/>
      <c r="N4" s="17"/>
      <c r="O4" s="14"/>
      <c r="P4" s="37"/>
      <c r="Q4" s="37"/>
      <c r="R4" s="15"/>
      <c r="S4" s="10"/>
      <c r="U4" s="18"/>
      <c r="V4" s="19"/>
      <c r="W4" s="19"/>
      <c r="X4" s="20"/>
    </row>
    <row r="5" spans="1:25" ht="46.5" thickBot="1">
      <c r="A5" s="32" t="s">
        <v>18</v>
      </c>
      <c r="B5" s="42"/>
      <c r="C5" s="21" t="s">
        <v>19</v>
      </c>
      <c r="D5" s="22" t="s">
        <v>19</v>
      </c>
      <c r="E5" s="22" t="s">
        <v>19</v>
      </c>
      <c r="F5" s="23" t="s">
        <v>19</v>
      </c>
      <c r="G5" s="43" t="s">
        <v>19</v>
      </c>
      <c r="H5" s="43" t="s">
        <v>19</v>
      </c>
      <c r="I5" s="43" t="s">
        <v>19</v>
      </c>
      <c r="J5" s="43" t="s">
        <v>19</v>
      </c>
      <c r="K5" s="43" t="s">
        <v>19</v>
      </c>
      <c r="L5" s="24" t="s">
        <v>19</v>
      </c>
      <c r="M5" s="29" t="s">
        <v>19</v>
      </c>
      <c r="N5" s="30" t="s">
        <v>19</v>
      </c>
      <c r="O5" s="31" t="s">
        <v>19</v>
      </c>
      <c r="P5" s="38" t="s">
        <v>19</v>
      </c>
      <c r="Q5" s="38" t="s">
        <v>19</v>
      </c>
      <c r="R5" s="25" t="s">
        <v>19</v>
      </c>
      <c r="S5" s="26" t="s">
        <v>19</v>
      </c>
      <c r="U5" s="27" t="s">
        <v>20</v>
      </c>
      <c r="V5" s="23" t="s">
        <v>21</v>
      </c>
      <c r="W5" s="23" t="s">
        <v>20</v>
      </c>
      <c r="X5" s="28" t="s">
        <v>21</v>
      </c>
    </row>
    <row r="6" spans="1:25" ht="15.75" thickTop="1">
      <c r="A6" s="51" t="s">
        <v>124</v>
      </c>
      <c r="B6" s="52" t="s">
        <v>508</v>
      </c>
      <c r="C6" s="53">
        <v>32369</v>
      </c>
      <c r="D6" s="54">
        <v>57150</v>
      </c>
      <c r="E6" s="54">
        <v>624</v>
      </c>
      <c r="F6" s="54"/>
      <c r="G6" s="55"/>
      <c r="H6" s="54"/>
      <c r="I6" s="54"/>
      <c r="J6" s="54"/>
      <c r="K6" s="54"/>
      <c r="L6" s="56">
        <f>SUM(C6:K6)</f>
        <v>90143</v>
      </c>
      <c r="M6" s="54">
        <f>+C6*0.12</f>
        <v>3884.2799999999997</v>
      </c>
      <c r="N6" s="54"/>
      <c r="O6" s="54">
        <f>+C6*0.03</f>
        <v>971.06999999999994</v>
      </c>
      <c r="P6" s="54">
        <v>7602.5</v>
      </c>
      <c r="Q6" s="54"/>
      <c r="R6" s="54">
        <f>SUM(M6:Q6)</f>
        <v>12457.849999999999</v>
      </c>
      <c r="S6" s="56">
        <f t="shared" ref="S6:S46" si="0">+L6-R6</f>
        <v>77685.149999999994</v>
      </c>
      <c r="T6" s="57"/>
      <c r="U6" s="53">
        <f t="shared" ref="U6:U37" si="1">+C6/30*40</f>
        <v>43158.666666666672</v>
      </c>
      <c r="V6" s="53">
        <f t="shared" ref="V6:V37" si="2">+C6/30*20</f>
        <v>21579.333333333336</v>
      </c>
      <c r="W6" s="53">
        <f t="shared" ref="W6:W37" si="3">+D6/30*40</f>
        <v>76200</v>
      </c>
      <c r="X6" s="53">
        <f t="shared" ref="X6:X37" si="4">+D6/30*20</f>
        <v>38100</v>
      </c>
      <c r="Y6" s="36"/>
    </row>
    <row r="7" spans="1:25">
      <c r="A7" s="58" t="s">
        <v>28</v>
      </c>
      <c r="B7" s="59" t="s">
        <v>509</v>
      </c>
      <c r="C7" s="60">
        <v>32369</v>
      </c>
      <c r="D7" s="61">
        <v>69018</v>
      </c>
      <c r="E7" s="61">
        <v>624</v>
      </c>
      <c r="F7" s="61"/>
      <c r="G7" s="62"/>
      <c r="H7" s="61"/>
      <c r="I7" s="54"/>
      <c r="J7" s="54"/>
      <c r="K7" s="54"/>
      <c r="L7" s="56">
        <f t="shared" ref="L7:L70" si="5">SUM(C7:K7)</f>
        <v>102011</v>
      </c>
      <c r="M7" s="61"/>
      <c r="N7" s="61">
        <f>+C7*0.08</f>
        <v>2589.52</v>
      </c>
      <c r="O7" s="54">
        <f t="shared" ref="O7:O70" si="6">+C7*0.03</f>
        <v>971.06999999999994</v>
      </c>
      <c r="P7" s="61">
        <v>7602.5</v>
      </c>
      <c r="Q7" s="61"/>
      <c r="R7" s="54">
        <f t="shared" ref="R7:R70" si="7">SUM(M7:Q7)</f>
        <v>11163.09</v>
      </c>
      <c r="S7" s="56">
        <f t="shared" si="0"/>
        <v>90847.91</v>
      </c>
      <c r="T7" s="57"/>
      <c r="U7" s="60">
        <f t="shared" si="1"/>
        <v>43158.666666666672</v>
      </c>
      <c r="V7" s="60">
        <f t="shared" si="2"/>
        <v>21579.333333333336</v>
      </c>
      <c r="W7" s="60">
        <f t="shared" si="3"/>
        <v>92024</v>
      </c>
      <c r="X7" s="60">
        <f t="shared" si="4"/>
        <v>46012</v>
      </c>
      <c r="Y7" s="36"/>
    </row>
    <row r="8" spans="1:25">
      <c r="A8" s="58" t="s">
        <v>74</v>
      </c>
      <c r="B8" s="63" t="s">
        <v>510</v>
      </c>
      <c r="C8" s="60">
        <v>8265</v>
      </c>
      <c r="D8" s="61">
        <v>16548</v>
      </c>
      <c r="E8" s="61">
        <v>624</v>
      </c>
      <c r="F8" s="61">
        <v>491</v>
      </c>
      <c r="G8" s="57">
        <v>2603.48</v>
      </c>
      <c r="H8" s="60">
        <v>750</v>
      </c>
      <c r="I8" s="53"/>
      <c r="J8" s="53"/>
      <c r="K8" s="53"/>
      <c r="L8" s="56">
        <f t="shared" si="5"/>
        <v>29281.48</v>
      </c>
      <c r="M8" s="61"/>
      <c r="N8" s="61">
        <f t="shared" ref="N8:N9" si="8">+C8*0.08</f>
        <v>661.2</v>
      </c>
      <c r="O8" s="54">
        <v>326.06</v>
      </c>
      <c r="P8" s="61">
        <v>1986.36</v>
      </c>
      <c r="Q8" s="61">
        <v>108.68</v>
      </c>
      <c r="R8" s="54">
        <f t="shared" si="7"/>
        <v>3082.2999999999997</v>
      </c>
      <c r="S8" s="56">
        <f t="shared" si="0"/>
        <v>26199.18</v>
      </c>
      <c r="T8" s="57"/>
      <c r="U8" s="60">
        <f t="shared" si="1"/>
        <v>11020</v>
      </c>
      <c r="V8" s="60">
        <f t="shared" si="2"/>
        <v>5510</v>
      </c>
      <c r="W8" s="60">
        <f t="shared" si="3"/>
        <v>22064</v>
      </c>
      <c r="X8" s="60">
        <f t="shared" si="4"/>
        <v>11032</v>
      </c>
      <c r="Y8" s="36"/>
    </row>
    <row r="9" spans="1:25">
      <c r="A9" s="58" t="s">
        <v>45</v>
      </c>
      <c r="B9" s="63" t="s">
        <v>511</v>
      </c>
      <c r="C9" s="60">
        <v>11303</v>
      </c>
      <c r="D9" s="61">
        <v>9197</v>
      </c>
      <c r="E9" s="61">
        <v>624</v>
      </c>
      <c r="F9" s="61">
        <v>491</v>
      </c>
      <c r="G9" s="62"/>
      <c r="H9" s="61"/>
      <c r="I9" s="54"/>
      <c r="J9" s="54"/>
      <c r="K9" s="54"/>
      <c r="L9" s="56">
        <f t="shared" si="5"/>
        <v>21615</v>
      </c>
      <c r="M9" s="61"/>
      <c r="N9" s="61">
        <f t="shared" si="8"/>
        <v>904.24</v>
      </c>
      <c r="O9" s="54">
        <f t="shared" si="6"/>
        <v>339.09</v>
      </c>
      <c r="P9" s="61">
        <v>1673.74</v>
      </c>
      <c r="Q9" s="61"/>
      <c r="R9" s="54">
        <f t="shared" si="7"/>
        <v>2917.0699999999997</v>
      </c>
      <c r="S9" s="56">
        <f t="shared" si="0"/>
        <v>18697.93</v>
      </c>
      <c r="T9" s="57"/>
      <c r="U9" s="60">
        <f t="shared" si="1"/>
        <v>15070.666666666666</v>
      </c>
      <c r="V9" s="60">
        <f t="shared" si="2"/>
        <v>7535.333333333333</v>
      </c>
      <c r="W9" s="60">
        <f t="shared" si="3"/>
        <v>12262.666666666666</v>
      </c>
      <c r="X9" s="60">
        <f t="shared" si="4"/>
        <v>6131.333333333333</v>
      </c>
      <c r="Y9" s="36"/>
    </row>
    <row r="10" spans="1:25">
      <c r="A10" s="58" t="s">
        <v>99</v>
      </c>
      <c r="B10" s="63" t="s">
        <v>512</v>
      </c>
      <c r="C10" s="60">
        <v>14633</v>
      </c>
      <c r="D10" s="61">
        <v>8686</v>
      </c>
      <c r="E10" s="61">
        <v>624</v>
      </c>
      <c r="F10" s="61"/>
      <c r="G10" s="62"/>
      <c r="H10" s="61"/>
      <c r="I10" s="54"/>
      <c r="J10" s="54"/>
      <c r="K10" s="54"/>
      <c r="L10" s="56">
        <f t="shared" si="5"/>
        <v>23943</v>
      </c>
      <c r="M10" s="61">
        <f>+C10*0.12</f>
        <v>1755.96</v>
      </c>
      <c r="N10" s="61"/>
      <c r="O10" s="54">
        <f t="shared" si="6"/>
        <v>438.99</v>
      </c>
      <c r="P10" s="61">
        <v>1673.74</v>
      </c>
      <c r="Q10" s="61"/>
      <c r="R10" s="54">
        <f t="shared" si="7"/>
        <v>3868.6899999999996</v>
      </c>
      <c r="S10" s="56">
        <f t="shared" si="0"/>
        <v>20074.310000000001</v>
      </c>
      <c r="T10" s="57"/>
      <c r="U10" s="60">
        <f t="shared" si="1"/>
        <v>19510.666666666664</v>
      </c>
      <c r="V10" s="60">
        <f t="shared" si="2"/>
        <v>9755.3333333333321</v>
      </c>
      <c r="W10" s="60">
        <f t="shared" si="3"/>
        <v>11581.333333333334</v>
      </c>
      <c r="X10" s="60">
        <f t="shared" si="4"/>
        <v>5790.666666666667</v>
      </c>
      <c r="Y10" s="36"/>
    </row>
    <row r="11" spans="1:25">
      <c r="A11" s="58" t="s">
        <v>50</v>
      </c>
      <c r="B11" s="63" t="s">
        <v>511</v>
      </c>
      <c r="C11" s="60">
        <v>11303</v>
      </c>
      <c r="D11" s="61">
        <v>10577</v>
      </c>
      <c r="E11" s="61">
        <v>624</v>
      </c>
      <c r="F11" s="61">
        <v>491</v>
      </c>
      <c r="G11" s="62"/>
      <c r="H11" s="61"/>
      <c r="I11" s="54"/>
      <c r="J11" s="54"/>
      <c r="K11" s="54"/>
      <c r="L11" s="56">
        <f t="shared" si="5"/>
        <v>22995</v>
      </c>
      <c r="M11" s="61"/>
      <c r="N11" s="61">
        <v>904.24</v>
      </c>
      <c r="O11" s="54">
        <f t="shared" si="6"/>
        <v>339.09</v>
      </c>
      <c r="P11" s="61">
        <v>1673.74</v>
      </c>
      <c r="Q11" s="61"/>
      <c r="R11" s="54">
        <f t="shared" si="7"/>
        <v>2917.0699999999997</v>
      </c>
      <c r="S11" s="56">
        <f t="shared" si="0"/>
        <v>20077.93</v>
      </c>
      <c r="T11" s="57"/>
      <c r="U11" s="60">
        <f t="shared" si="1"/>
        <v>15070.666666666666</v>
      </c>
      <c r="V11" s="60">
        <f t="shared" si="2"/>
        <v>7535.333333333333</v>
      </c>
      <c r="W11" s="60">
        <f t="shared" si="3"/>
        <v>14102.666666666666</v>
      </c>
      <c r="X11" s="60">
        <f t="shared" si="4"/>
        <v>7051.333333333333</v>
      </c>
      <c r="Y11" s="36"/>
    </row>
    <row r="12" spans="1:25">
      <c r="A12" s="58" t="s">
        <v>173</v>
      </c>
      <c r="B12" s="63" t="s">
        <v>511</v>
      </c>
      <c r="C12" s="60">
        <v>11303</v>
      </c>
      <c r="D12" s="61">
        <v>4488</v>
      </c>
      <c r="E12" s="61">
        <v>624</v>
      </c>
      <c r="F12" s="61">
        <v>491</v>
      </c>
      <c r="G12" s="62"/>
      <c r="H12" s="61"/>
      <c r="I12" s="54"/>
      <c r="J12" s="54"/>
      <c r="K12" s="54"/>
      <c r="L12" s="56">
        <f t="shared" si="5"/>
        <v>16906</v>
      </c>
      <c r="M12" s="61"/>
      <c r="N12" s="61">
        <v>904.24</v>
      </c>
      <c r="O12" s="54">
        <f t="shared" si="6"/>
        <v>339.09</v>
      </c>
      <c r="P12" s="61">
        <v>1673.74</v>
      </c>
      <c r="Q12" s="61"/>
      <c r="R12" s="54">
        <f t="shared" si="7"/>
        <v>2917.0699999999997</v>
      </c>
      <c r="S12" s="56">
        <f t="shared" si="0"/>
        <v>13988.93</v>
      </c>
      <c r="T12" s="57"/>
      <c r="U12" s="60">
        <f t="shared" si="1"/>
        <v>15070.666666666666</v>
      </c>
      <c r="V12" s="60">
        <f t="shared" si="2"/>
        <v>7535.333333333333</v>
      </c>
      <c r="W12" s="60">
        <f t="shared" si="3"/>
        <v>5984</v>
      </c>
      <c r="X12" s="60">
        <f t="shared" si="4"/>
        <v>2992</v>
      </c>
      <c r="Y12" s="36"/>
    </row>
    <row r="13" spans="1:25">
      <c r="A13" s="58" t="s">
        <v>36</v>
      </c>
      <c r="B13" s="63" t="s">
        <v>510</v>
      </c>
      <c r="C13" s="60">
        <v>8265</v>
      </c>
      <c r="D13" s="61">
        <v>11724</v>
      </c>
      <c r="E13" s="61">
        <v>624</v>
      </c>
      <c r="F13" s="61">
        <v>491</v>
      </c>
      <c r="G13" s="57">
        <v>3843.22</v>
      </c>
      <c r="H13" s="60">
        <v>750</v>
      </c>
      <c r="I13" s="53">
        <v>705.5</v>
      </c>
      <c r="J13" s="53"/>
      <c r="K13" s="53"/>
      <c r="L13" s="56">
        <f t="shared" si="5"/>
        <v>26402.720000000001</v>
      </c>
      <c r="M13" s="61"/>
      <c r="N13" s="61">
        <v>968.66</v>
      </c>
      <c r="O13" s="54">
        <v>363.24</v>
      </c>
      <c r="P13" s="61">
        <v>2317.38</v>
      </c>
      <c r="Q13" s="61">
        <v>121.28</v>
      </c>
      <c r="R13" s="54">
        <f t="shared" si="7"/>
        <v>3770.5600000000004</v>
      </c>
      <c r="S13" s="56">
        <f t="shared" si="0"/>
        <v>22632.16</v>
      </c>
      <c r="T13" s="57"/>
      <c r="U13" s="60">
        <f t="shared" si="1"/>
        <v>11020</v>
      </c>
      <c r="V13" s="60">
        <f t="shared" si="2"/>
        <v>5510</v>
      </c>
      <c r="W13" s="60">
        <f t="shared" si="3"/>
        <v>15632</v>
      </c>
      <c r="X13" s="60">
        <f t="shared" si="4"/>
        <v>7816</v>
      </c>
      <c r="Y13" s="36"/>
    </row>
    <row r="14" spans="1:25">
      <c r="A14" s="58" t="s">
        <v>139</v>
      </c>
      <c r="B14" s="63" t="s">
        <v>511</v>
      </c>
      <c r="C14" s="60">
        <v>11303</v>
      </c>
      <c r="D14" s="61">
        <v>5294</v>
      </c>
      <c r="E14" s="61">
        <v>624</v>
      </c>
      <c r="F14" s="61">
        <v>491</v>
      </c>
      <c r="G14" s="62"/>
      <c r="H14" s="61"/>
      <c r="I14" s="54"/>
      <c r="J14" s="54"/>
      <c r="K14" s="54"/>
      <c r="L14" s="56">
        <f t="shared" si="5"/>
        <v>17712</v>
      </c>
      <c r="M14" s="61"/>
      <c r="N14" s="61">
        <v>904.24</v>
      </c>
      <c r="O14" s="54">
        <f t="shared" si="6"/>
        <v>339.09</v>
      </c>
      <c r="P14" s="61">
        <v>1673.74</v>
      </c>
      <c r="Q14" s="61"/>
      <c r="R14" s="54">
        <f t="shared" si="7"/>
        <v>2917.0699999999997</v>
      </c>
      <c r="S14" s="56">
        <f t="shared" si="0"/>
        <v>14794.93</v>
      </c>
      <c r="T14" s="57"/>
      <c r="U14" s="60">
        <f t="shared" si="1"/>
        <v>15070.666666666666</v>
      </c>
      <c r="V14" s="60">
        <f t="shared" si="2"/>
        <v>7535.333333333333</v>
      </c>
      <c r="W14" s="60">
        <f t="shared" si="3"/>
        <v>7058.666666666667</v>
      </c>
      <c r="X14" s="60">
        <f t="shared" si="4"/>
        <v>3529.3333333333335</v>
      </c>
      <c r="Y14" s="36"/>
    </row>
    <row r="15" spans="1:25">
      <c r="A15" s="58" t="s">
        <v>84</v>
      </c>
      <c r="B15" s="63" t="s">
        <v>509</v>
      </c>
      <c r="C15" s="60">
        <v>32369</v>
      </c>
      <c r="D15" s="61">
        <v>69018</v>
      </c>
      <c r="E15" s="61">
        <v>624</v>
      </c>
      <c r="F15" s="61"/>
      <c r="G15" s="62"/>
      <c r="H15" s="61"/>
      <c r="I15" s="54"/>
      <c r="J15" s="54"/>
      <c r="K15" s="54"/>
      <c r="L15" s="56">
        <f t="shared" si="5"/>
        <v>102011</v>
      </c>
      <c r="M15" s="61">
        <v>2589.52</v>
      </c>
      <c r="N15" s="61"/>
      <c r="O15" s="54">
        <f t="shared" si="6"/>
        <v>971.06999999999994</v>
      </c>
      <c r="P15" s="61">
        <v>7602.5</v>
      </c>
      <c r="Q15" s="61"/>
      <c r="R15" s="54">
        <f t="shared" si="7"/>
        <v>11163.09</v>
      </c>
      <c r="S15" s="56">
        <f t="shared" si="0"/>
        <v>90847.91</v>
      </c>
      <c r="T15" s="57"/>
      <c r="U15" s="60">
        <f t="shared" si="1"/>
        <v>43158.666666666672</v>
      </c>
      <c r="V15" s="60">
        <f t="shared" si="2"/>
        <v>21579.333333333336</v>
      </c>
      <c r="W15" s="60">
        <f t="shared" si="3"/>
        <v>92024</v>
      </c>
      <c r="X15" s="60">
        <f t="shared" si="4"/>
        <v>46012</v>
      </c>
      <c r="Y15" s="36"/>
    </row>
    <row r="16" spans="1:25">
      <c r="A16" s="58" t="s">
        <v>153</v>
      </c>
      <c r="B16" s="63" t="s">
        <v>513</v>
      </c>
      <c r="C16" s="60">
        <v>17063</v>
      </c>
      <c r="D16" s="61">
        <v>5789</v>
      </c>
      <c r="E16" s="61">
        <v>624</v>
      </c>
      <c r="F16" s="61"/>
      <c r="G16" s="62"/>
      <c r="H16" s="61"/>
      <c r="I16" s="54"/>
      <c r="J16" s="54">
        <v>2218.1999999999998</v>
      </c>
      <c r="K16" s="54"/>
      <c r="L16" s="56">
        <f t="shared" si="5"/>
        <v>25694.2</v>
      </c>
      <c r="M16" s="61"/>
      <c r="N16" s="61">
        <v>1365.04</v>
      </c>
      <c r="O16" s="54">
        <f t="shared" si="6"/>
        <v>511.89</v>
      </c>
      <c r="P16" s="61">
        <v>3608.78</v>
      </c>
      <c r="Q16" s="61"/>
      <c r="R16" s="54">
        <f t="shared" si="7"/>
        <v>5485.71</v>
      </c>
      <c r="S16" s="56">
        <f t="shared" si="0"/>
        <v>20208.490000000002</v>
      </c>
      <c r="T16" s="57"/>
      <c r="U16" s="60">
        <f t="shared" si="1"/>
        <v>22750.666666666664</v>
      </c>
      <c r="V16" s="60">
        <f t="shared" si="2"/>
        <v>11375.333333333332</v>
      </c>
      <c r="W16" s="60">
        <f t="shared" si="3"/>
        <v>7718.666666666667</v>
      </c>
      <c r="X16" s="60">
        <f t="shared" si="4"/>
        <v>3859.3333333333335</v>
      </c>
      <c r="Y16" s="36"/>
    </row>
    <row r="17" spans="1:25">
      <c r="A17" s="58" t="s">
        <v>164</v>
      </c>
      <c r="B17" s="63" t="s">
        <v>514</v>
      </c>
      <c r="C17" s="60">
        <v>9829</v>
      </c>
      <c r="D17" s="61">
        <v>4530</v>
      </c>
      <c r="E17" s="61">
        <v>624</v>
      </c>
      <c r="F17" s="61">
        <v>491</v>
      </c>
      <c r="G17" s="62"/>
      <c r="H17" s="61"/>
      <c r="I17" s="54"/>
      <c r="J17" s="54"/>
      <c r="K17" s="54"/>
      <c r="L17" s="56">
        <f t="shared" si="5"/>
        <v>15474</v>
      </c>
      <c r="M17" s="61"/>
      <c r="N17" s="61">
        <v>786.32</v>
      </c>
      <c r="O17" s="54">
        <f t="shared" si="6"/>
        <v>294.87</v>
      </c>
      <c r="P17" s="61">
        <v>1306.42</v>
      </c>
      <c r="Q17" s="61"/>
      <c r="R17" s="54">
        <f t="shared" si="7"/>
        <v>2387.61</v>
      </c>
      <c r="S17" s="56">
        <f t="shared" si="0"/>
        <v>13086.39</v>
      </c>
      <c r="T17" s="57"/>
      <c r="U17" s="60">
        <f t="shared" si="1"/>
        <v>13105.333333333332</v>
      </c>
      <c r="V17" s="60">
        <f t="shared" si="2"/>
        <v>6552.6666666666661</v>
      </c>
      <c r="W17" s="60">
        <f t="shared" si="3"/>
        <v>6040</v>
      </c>
      <c r="X17" s="60">
        <f t="shared" si="4"/>
        <v>3020</v>
      </c>
      <c r="Y17" s="36"/>
    </row>
    <row r="18" spans="1:25">
      <c r="A18" s="58" t="s">
        <v>495</v>
      </c>
      <c r="B18" s="63" t="s">
        <v>515</v>
      </c>
      <c r="C18" s="60">
        <v>6894</v>
      </c>
      <c r="D18" s="61">
        <v>10161</v>
      </c>
      <c r="E18" s="61">
        <v>624</v>
      </c>
      <c r="F18" s="61">
        <v>491</v>
      </c>
      <c r="G18" s="62"/>
      <c r="H18" s="61"/>
      <c r="I18" s="54"/>
      <c r="J18" s="54"/>
      <c r="K18" s="54"/>
      <c r="L18" s="56">
        <f t="shared" si="5"/>
        <v>18170</v>
      </c>
      <c r="M18" s="61"/>
      <c r="N18" s="61">
        <f>C18*0.08</f>
        <v>551.52</v>
      </c>
      <c r="O18" s="54">
        <f t="shared" si="6"/>
        <v>206.82</v>
      </c>
      <c r="P18" s="61">
        <v>671.86</v>
      </c>
      <c r="Q18" s="61"/>
      <c r="R18" s="54">
        <f t="shared" si="7"/>
        <v>1430.1999999999998</v>
      </c>
      <c r="S18" s="56">
        <f t="shared" si="0"/>
        <v>16739.8</v>
      </c>
      <c r="T18" s="57"/>
      <c r="U18" s="60">
        <f t="shared" si="1"/>
        <v>9192</v>
      </c>
      <c r="V18" s="60">
        <f t="shared" si="2"/>
        <v>4596</v>
      </c>
      <c r="W18" s="60">
        <f t="shared" si="3"/>
        <v>13548</v>
      </c>
      <c r="X18" s="60">
        <f t="shared" si="4"/>
        <v>6774</v>
      </c>
      <c r="Y18" s="36"/>
    </row>
    <row r="19" spans="1:25">
      <c r="A19" s="58" t="s">
        <v>59</v>
      </c>
      <c r="B19" s="63" t="s">
        <v>511</v>
      </c>
      <c r="C19" s="60">
        <v>11303</v>
      </c>
      <c r="D19" s="61">
        <v>4652</v>
      </c>
      <c r="E19" s="61">
        <v>624</v>
      </c>
      <c r="F19" s="61">
        <v>491</v>
      </c>
      <c r="G19" s="62"/>
      <c r="H19" s="61"/>
      <c r="I19" s="54"/>
      <c r="J19" s="54"/>
      <c r="K19" s="54">
        <v>425</v>
      </c>
      <c r="L19" s="56">
        <f t="shared" si="5"/>
        <v>17495</v>
      </c>
      <c r="M19" s="61"/>
      <c r="N19" s="61">
        <v>904.24</v>
      </c>
      <c r="O19" s="54">
        <f t="shared" si="6"/>
        <v>339.09</v>
      </c>
      <c r="P19" s="61">
        <v>1673.74</v>
      </c>
      <c r="Q19" s="61"/>
      <c r="R19" s="54">
        <f t="shared" si="7"/>
        <v>2917.0699999999997</v>
      </c>
      <c r="S19" s="56">
        <f t="shared" si="0"/>
        <v>14577.93</v>
      </c>
      <c r="T19" s="57"/>
      <c r="U19" s="60">
        <f t="shared" si="1"/>
        <v>15070.666666666666</v>
      </c>
      <c r="V19" s="60">
        <f t="shared" si="2"/>
        <v>7535.333333333333</v>
      </c>
      <c r="W19" s="60">
        <f t="shared" si="3"/>
        <v>6202.6666666666661</v>
      </c>
      <c r="X19" s="60">
        <f t="shared" si="4"/>
        <v>3101.333333333333</v>
      </c>
      <c r="Y19" s="36"/>
    </row>
    <row r="20" spans="1:25">
      <c r="A20" s="58" t="s">
        <v>43</v>
      </c>
      <c r="B20" s="63" t="s">
        <v>511</v>
      </c>
      <c r="C20" s="60">
        <v>11303</v>
      </c>
      <c r="D20" s="61">
        <v>12854</v>
      </c>
      <c r="E20" s="61">
        <v>624</v>
      </c>
      <c r="F20" s="61">
        <v>491</v>
      </c>
      <c r="G20" s="61"/>
      <c r="H20" s="61"/>
      <c r="I20" s="54"/>
      <c r="J20" s="54"/>
      <c r="K20" s="54"/>
      <c r="L20" s="56">
        <f t="shared" si="5"/>
        <v>25272</v>
      </c>
      <c r="M20" s="61"/>
      <c r="N20" s="61">
        <v>904.24</v>
      </c>
      <c r="O20" s="54">
        <f t="shared" si="6"/>
        <v>339.09</v>
      </c>
      <c r="P20" s="61">
        <v>1673.74</v>
      </c>
      <c r="Q20" s="61"/>
      <c r="R20" s="54">
        <f t="shared" si="7"/>
        <v>2917.0699999999997</v>
      </c>
      <c r="S20" s="56">
        <f t="shared" si="0"/>
        <v>22354.93</v>
      </c>
      <c r="T20" s="57"/>
      <c r="U20" s="60">
        <f t="shared" si="1"/>
        <v>15070.666666666666</v>
      </c>
      <c r="V20" s="60">
        <f t="shared" si="2"/>
        <v>7535.333333333333</v>
      </c>
      <c r="W20" s="60">
        <f t="shared" si="3"/>
        <v>17138.666666666664</v>
      </c>
      <c r="X20" s="60">
        <f t="shared" si="4"/>
        <v>8569.3333333333321</v>
      </c>
      <c r="Y20" s="36"/>
    </row>
    <row r="21" spans="1:25">
      <c r="A21" s="58" t="s">
        <v>140</v>
      </c>
      <c r="B21" s="63" t="s">
        <v>516</v>
      </c>
      <c r="C21" s="60">
        <v>8265</v>
      </c>
      <c r="D21" s="61">
        <v>19011</v>
      </c>
      <c r="E21" s="61">
        <v>624</v>
      </c>
      <c r="F21" s="61">
        <v>491</v>
      </c>
      <c r="G21" s="60">
        <v>3099.38</v>
      </c>
      <c r="H21" s="60">
        <v>750</v>
      </c>
      <c r="I21" s="53">
        <v>705.5</v>
      </c>
      <c r="J21" s="53"/>
      <c r="K21" s="53"/>
      <c r="L21" s="56">
        <f t="shared" si="5"/>
        <v>32945.880000000005</v>
      </c>
      <c r="M21" s="61"/>
      <c r="N21" s="61">
        <v>909.16</v>
      </c>
      <c r="O21" s="54">
        <v>340.94</v>
      </c>
      <c r="P21" s="61">
        <v>2118.7700000000004</v>
      </c>
      <c r="Q21" s="61">
        <v>113.64</v>
      </c>
      <c r="R21" s="54">
        <f t="shared" si="7"/>
        <v>3482.51</v>
      </c>
      <c r="S21" s="56">
        <f t="shared" si="0"/>
        <v>29463.370000000003</v>
      </c>
      <c r="T21" s="57"/>
      <c r="U21" s="60">
        <f t="shared" si="1"/>
        <v>11020</v>
      </c>
      <c r="V21" s="60">
        <f t="shared" si="2"/>
        <v>5510</v>
      </c>
      <c r="W21" s="60">
        <f t="shared" si="3"/>
        <v>25348</v>
      </c>
      <c r="X21" s="60">
        <f t="shared" si="4"/>
        <v>12674</v>
      </c>
      <c r="Y21" s="36"/>
    </row>
    <row r="22" spans="1:25">
      <c r="A22" s="58" t="s">
        <v>174</v>
      </c>
      <c r="B22" s="63" t="s">
        <v>517</v>
      </c>
      <c r="C22" s="60">
        <v>14633</v>
      </c>
      <c r="D22" s="61">
        <v>10480</v>
      </c>
      <c r="E22" s="61">
        <v>624</v>
      </c>
      <c r="F22" s="61"/>
      <c r="G22" s="61"/>
      <c r="H22" s="61"/>
      <c r="I22" s="54"/>
      <c r="J22" s="54"/>
      <c r="K22" s="54"/>
      <c r="L22" s="56">
        <f t="shared" si="5"/>
        <v>25737</v>
      </c>
      <c r="M22" s="61"/>
      <c r="N22" s="61">
        <v>1170.6400000000001</v>
      </c>
      <c r="O22" s="54">
        <f t="shared" si="6"/>
        <v>438.99</v>
      </c>
      <c r="P22" s="61">
        <v>2503.58</v>
      </c>
      <c r="Q22" s="61"/>
      <c r="R22" s="54">
        <f t="shared" si="7"/>
        <v>4113.21</v>
      </c>
      <c r="S22" s="56">
        <f t="shared" si="0"/>
        <v>21623.79</v>
      </c>
      <c r="T22" s="57"/>
      <c r="U22" s="60">
        <f t="shared" si="1"/>
        <v>19510.666666666664</v>
      </c>
      <c r="V22" s="60">
        <f t="shared" si="2"/>
        <v>9755.3333333333321</v>
      </c>
      <c r="W22" s="60">
        <f t="shared" si="3"/>
        <v>13973.333333333332</v>
      </c>
      <c r="X22" s="60">
        <f t="shared" si="4"/>
        <v>6986.6666666666661</v>
      </c>
      <c r="Y22" s="36"/>
    </row>
    <row r="23" spans="1:25">
      <c r="A23" s="58" t="s">
        <v>100</v>
      </c>
      <c r="B23" s="63" t="s">
        <v>518</v>
      </c>
      <c r="C23" s="60">
        <v>4266</v>
      </c>
      <c r="D23" s="61">
        <v>1326</v>
      </c>
      <c r="E23" s="61">
        <v>624</v>
      </c>
      <c r="F23" s="61"/>
      <c r="G23" s="61"/>
      <c r="H23" s="61"/>
      <c r="I23" s="54"/>
      <c r="J23" s="54"/>
      <c r="K23" s="54"/>
      <c r="L23" s="56">
        <f t="shared" si="5"/>
        <v>6216</v>
      </c>
      <c r="M23" s="61">
        <v>531.91999999999996</v>
      </c>
      <c r="N23" s="61"/>
      <c r="O23" s="54">
        <f t="shared" si="6"/>
        <v>127.97999999999999</v>
      </c>
      <c r="P23" s="61">
        <v>406.41999999999996</v>
      </c>
      <c r="Q23" s="61">
        <v>42.66</v>
      </c>
      <c r="R23" s="54">
        <f t="shared" si="7"/>
        <v>1108.98</v>
      </c>
      <c r="S23" s="56">
        <f t="shared" si="0"/>
        <v>5107.0200000000004</v>
      </c>
      <c r="T23" s="57"/>
      <c r="U23" s="60">
        <f t="shared" si="1"/>
        <v>5688</v>
      </c>
      <c r="V23" s="60">
        <f t="shared" si="2"/>
        <v>2844</v>
      </c>
      <c r="W23" s="60">
        <f t="shared" si="3"/>
        <v>1768</v>
      </c>
      <c r="X23" s="60">
        <f t="shared" si="4"/>
        <v>884</v>
      </c>
      <c r="Y23" s="36"/>
    </row>
    <row r="24" spans="1:25">
      <c r="A24" s="58" t="s">
        <v>150</v>
      </c>
      <c r="B24" s="63" t="s">
        <v>510</v>
      </c>
      <c r="C24" s="60">
        <v>8265</v>
      </c>
      <c r="D24" s="61">
        <v>6995</v>
      </c>
      <c r="E24" s="61">
        <v>624</v>
      </c>
      <c r="F24" s="61">
        <v>491</v>
      </c>
      <c r="G24" s="60">
        <v>3471.3</v>
      </c>
      <c r="H24" s="60">
        <v>750</v>
      </c>
      <c r="I24" s="53">
        <v>340.5</v>
      </c>
      <c r="J24" s="53"/>
      <c r="K24" s="53"/>
      <c r="L24" s="56">
        <f t="shared" si="5"/>
        <v>20936.8</v>
      </c>
      <c r="M24" s="61"/>
      <c r="N24" s="61">
        <v>938.9</v>
      </c>
      <c r="O24" s="54">
        <v>352.08</v>
      </c>
      <c r="P24" s="61">
        <v>2218.08</v>
      </c>
      <c r="Q24" s="61">
        <v>117.36</v>
      </c>
      <c r="R24" s="54">
        <f t="shared" si="7"/>
        <v>3626.42</v>
      </c>
      <c r="S24" s="56">
        <f t="shared" si="0"/>
        <v>17310.379999999997</v>
      </c>
      <c r="T24" s="57"/>
      <c r="U24" s="60">
        <f t="shared" si="1"/>
        <v>11020</v>
      </c>
      <c r="V24" s="60">
        <f t="shared" si="2"/>
        <v>5510</v>
      </c>
      <c r="W24" s="60">
        <f t="shared" si="3"/>
        <v>9326.6666666666661</v>
      </c>
      <c r="X24" s="60">
        <f t="shared" si="4"/>
        <v>4663.333333333333</v>
      </c>
      <c r="Y24" s="36"/>
    </row>
    <row r="25" spans="1:25">
      <c r="A25" s="58" t="s">
        <v>31</v>
      </c>
      <c r="B25" s="63" t="s">
        <v>516</v>
      </c>
      <c r="C25" s="60">
        <v>8265</v>
      </c>
      <c r="D25" s="61">
        <v>7169</v>
      </c>
      <c r="E25" s="61">
        <v>624</v>
      </c>
      <c r="F25" s="61">
        <v>491</v>
      </c>
      <c r="G25" s="60">
        <v>4091.18</v>
      </c>
      <c r="H25" s="60">
        <v>750</v>
      </c>
      <c r="I25" s="53"/>
      <c r="J25" s="53"/>
      <c r="K25" s="53"/>
      <c r="L25" s="56">
        <f t="shared" si="5"/>
        <v>21390.18</v>
      </c>
      <c r="M25" s="61"/>
      <c r="N25" s="61">
        <v>990.5</v>
      </c>
      <c r="O25" s="54">
        <v>370.08</v>
      </c>
      <c r="P25" s="61">
        <v>2383.58</v>
      </c>
      <c r="Q25" s="61">
        <v>123.56</v>
      </c>
      <c r="R25" s="54">
        <f t="shared" si="7"/>
        <v>3867.72</v>
      </c>
      <c r="S25" s="56">
        <f t="shared" si="0"/>
        <v>17522.46</v>
      </c>
      <c r="T25" s="57"/>
      <c r="U25" s="60">
        <f t="shared" si="1"/>
        <v>11020</v>
      </c>
      <c r="V25" s="60">
        <f t="shared" si="2"/>
        <v>5510</v>
      </c>
      <c r="W25" s="60">
        <f t="shared" si="3"/>
        <v>9558.6666666666661</v>
      </c>
      <c r="X25" s="60">
        <f t="shared" si="4"/>
        <v>4779.333333333333</v>
      </c>
      <c r="Y25" s="36"/>
    </row>
    <row r="26" spans="1:25">
      <c r="A26" s="58" t="s">
        <v>42</v>
      </c>
      <c r="B26" s="63" t="s">
        <v>511</v>
      </c>
      <c r="C26" s="60">
        <v>11303</v>
      </c>
      <c r="D26" s="61">
        <v>11793</v>
      </c>
      <c r="E26" s="61">
        <v>624</v>
      </c>
      <c r="F26" s="61">
        <v>491</v>
      </c>
      <c r="G26" s="61"/>
      <c r="H26" s="61"/>
      <c r="I26" s="54"/>
      <c r="J26" s="54"/>
      <c r="K26" s="54"/>
      <c r="L26" s="56">
        <f t="shared" si="5"/>
        <v>24211</v>
      </c>
      <c r="M26" s="61"/>
      <c r="N26" s="61">
        <v>904.24</v>
      </c>
      <c r="O26" s="54">
        <f t="shared" si="6"/>
        <v>339.09</v>
      </c>
      <c r="P26" s="61">
        <v>1673.74</v>
      </c>
      <c r="Q26" s="61"/>
      <c r="R26" s="54">
        <f t="shared" si="7"/>
        <v>2917.0699999999997</v>
      </c>
      <c r="S26" s="56">
        <f t="shared" si="0"/>
        <v>21293.93</v>
      </c>
      <c r="T26" s="57"/>
      <c r="U26" s="60">
        <f t="shared" si="1"/>
        <v>15070.666666666666</v>
      </c>
      <c r="V26" s="60">
        <f t="shared" si="2"/>
        <v>7535.333333333333</v>
      </c>
      <c r="W26" s="60">
        <f t="shared" si="3"/>
        <v>15724</v>
      </c>
      <c r="X26" s="60">
        <f t="shared" si="4"/>
        <v>7862</v>
      </c>
      <c r="Y26" s="36"/>
    </row>
    <row r="27" spans="1:25">
      <c r="A27" s="58" t="s">
        <v>550</v>
      </c>
      <c r="B27" s="63" t="s">
        <v>513</v>
      </c>
      <c r="C27" s="60">
        <v>17063</v>
      </c>
      <c r="D27" s="61">
        <v>19333</v>
      </c>
      <c r="E27" s="61">
        <v>624</v>
      </c>
      <c r="F27" s="61"/>
      <c r="G27" s="61"/>
      <c r="H27" s="61"/>
      <c r="I27" s="54"/>
      <c r="J27" s="54"/>
      <c r="K27" s="54"/>
      <c r="L27" s="56">
        <f t="shared" si="5"/>
        <v>37020</v>
      </c>
      <c r="M27" s="61">
        <v>2047.56</v>
      </c>
      <c r="N27" s="61"/>
      <c r="O27" s="54">
        <f t="shared" si="6"/>
        <v>511.89</v>
      </c>
      <c r="P27" s="61">
        <v>3109.14</v>
      </c>
      <c r="Q27" s="61"/>
      <c r="R27" s="54">
        <f t="shared" si="7"/>
        <v>5668.59</v>
      </c>
      <c r="S27" s="56">
        <f t="shared" si="0"/>
        <v>31351.41</v>
      </c>
      <c r="T27" s="57"/>
      <c r="U27" s="60">
        <f t="shared" si="1"/>
        <v>22750.666666666664</v>
      </c>
      <c r="V27" s="60">
        <f t="shared" si="2"/>
        <v>11375.333333333332</v>
      </c>
      <c r="W27" s="60">
        <f t="shared" si="3"/>
        <v>25777.333333333332</v>
      </c>
      <c r="X27" s="60">
        <f t="shared" si="4"/>
        <v>12888.666666666666</v>
      </c>
      <c r="Y27" s="36"/>
    </row>
    <row r="28" spans="1:25">
      <c r="A28" s="58" t="s">
        <v>160</v>
      </c>
      <c r="B28" s="63" t="s">
        <v>513</v>
      </c>
      <c r="C28" s="60">
        <v>17063</v>
      </c>
      <c r="D28" s="61">
        <v>10247</v>
      </c>
      <c r="E28" s="61">
        <v>624</v>
      </c>
      <c r="F28" s="61"/>
      <c r="G28" s="61"/>
      <c r="H28" s="61"/>
      <c r="I28" s="54"/>
      <c r="J28" s="54"/>
      <c r="K28" s="54"/>
      <c r="L28" s="56">
        <f t="shared" si="5"/>
        <v>27934</v>
      </c>
      <c r="M28" s="61"/>
      <c r="N28" s="61">
        <v>1365.04</v>
      </c>
      <c r="O28" s="54">
        <f t="shared" si="6"/>
        <v>511.89</v>
      </c>
      <c r="P28" s="61">
        <v>3109.14</v>
      </c>
      <c r="Q28" s="61"/>
      <c r="R28" s="54">
        <f t="shared" si="7"/>
        <v>4986.07</v>
      </c>
      <c r="S28" s="56">
        <f t="shared" si="0"/>
        <v>22947.93</v>
      </c>
      <c r="T28" s="57"/>
      <c r="U28" s="60">
        <f t="shared" si="1"/>
        <v>22750.666666666664</v>
      </c>
      <c r="V28" s="60">
        <f t="shared" si="2"/>
        <v>11375.333333333332</v>
      </c>
      <c r="W28" s="60">
        <f t="shared" si="3"/>
        <v>13662.666666666666</v>
      </c>
      <c r="X28" s="60">
        <f t="shared" si="4"/>
        <v>6831.333333333333</v>
      </c>
      <c r="Y28" s="36"/>
    </row>
    <row r="29" spans="1:25">
      <c r="A29" s="58" t="s">
        <v>175</v>
      </c>
      <c r="B29" s="63" t="s">
        <v>514</v>
      </c>
      <c r="C29" s="60">
        <v>9829</v>
      </c>
      <c r="D29" s="61">
        <v>5998</v>
      </c>
      <c r="E29" s="61">
        <v>624</v>
      </c>
      <c r="F29" s="61">
        <v>491</v>
      </c>
      <c r="G29" s="61"/>
      <c r="H29" s="54"/>
      <c r="I29" s="54"/>
      <c r="J29" s="54"/>
      <c r="K29" s="54"/>
      <c r="L29" s="56">
        <f t="shared" si="5"/>
        <v>16942</v>
      </c>
      <c r="M29" s="61"/>
      <c r="N29" s="61">
        <v>786.32</v>
      </c>
      <c r="O29" s="54">
        <f t="shared" si="6"/>
        <v>294.87</v>
      </c>
      <c r="P29" s="61">
        <v>1306.42</v>
      </c>
      <c r="Q29" s="61"/>
      <c r="R29" s="54">
        <f t="shared" si="7"/>
        <v>2387.61</v>
      </c>
      <c r="S29" s="56">
        <f t="shared" si="0"/>
        <v>14554.39</v>
      </c>
      <c r="T29" s="57"/>
      <c r="U29" s="60">
        <f t="shared" si="1"/>
        <v>13105.333333333332</v>
      </c>
      <c r="V29" s="60">
        <f t="shared" si="2"/>
        <v>6552.6666666666661</v>
      </c>
      <c r="W29" s="60">
        <f t="shared" si="3"/>
        <v>7997.3333333333339</v>
      </c>
      <c r="X29" s="60">
        <f t="shared" si="4"/>
        <v>3998.666666666667</v>
      </c>
      <c r="Y29" s="36"/>
    </row>
    <row r="30" spans="1:25">
      <c r="A30" s="58" t="s">
        <v>125</v>
      </c>
      <c r="B30" s="63" t="s">
        <v>517</v>
      </c>
      <c r="C30" s="60">
        <v>14633</v>
      </c>
      <c r="D30" s="61">
        <v>12155</v>
      </c>
      <c r="E30" s="61">
        <v>624</v>
      </c>
      <c r="F30" s="61"/>
      <c r="G30" s="61"/>
      <c r="H30" s="54"/>
      <c r="I30" s="54"/>
      <c r="J30" s="54">
        <v>1609.64</v>
      </c>
      <c r="K30" s="54"/>
      <c r="L30" s="56">
        <f t="shared" si="5"/>
        <v>29021.64</v>
      </c>
      <c r="M30" s="61"/>
      <c r="N30" s="61">
        <v>1170.6400000000001</v>
      </c>
      <c r="O30" s="54">
        <f t="shared" si="6"/>
        <v>438.99</v>
      </c>
      <c r="P30" s="61">
        <v>2847.4</v>
      </c>
      <c r="Q30" s="61"/>
      <c r="R30" s="54">
        <f t="shared" si="7"/>
        <v>4457.0300000000007</v>
      </c>
      <c r="S30" s="56">
        <f t="shared" si="0"/>
        <v>24564.61</v>
      </c>
      <c r="T30" s="57"/>
      <c r="U30" s="60">
        <f t="shared" si="1"/>
        <v>19510.666666666664</v>
      </c>
      <c r="V30" s="60">
        <f t="shared" si="2"/>
        <v>9755.3333333333321</v>
      </c>
      <c r="W30" s="60">
        <f t="shared" si="3"/>
        <v>16206.666666666668</v>
      </c>
      <c r="X30" s="60">
        <f t="shared" si="4"/>
        <v>8103.3333333333339</v>
      </c>
      <c r="Y30" s="36"/>
    </row>
    <row r="31" spans="1:25">
      <c r="A31" s="58" t="s">
        <v>126</v>
      </c>
      <c r="B31" s="63" t="s">
        <v>514</v>
      </c>
      <c r="C31" s="60">
        <v>9829</v>
      </c>
      <c r="D31" s="61">
        <v>9836</v>
      </c>
      <c r="E31" s="61">
        <v>624</v>
      </c>
      <c r="F31" s="61">
        <v>491</v>
      </c>
      <c r="G31" s="61"/>
      <c r="H31" s="61"/>
      <c r="I31" s="54"/>
      <c r="J31" s="54"/>
      <c r="K31" s="54"/>
      <c r="L31" s="56">
        <f t="shared" si="5"/>
        <v>20780</v>
      </c>
      <c r="M31" s="61"/>
      <c r="N31" s="61">
        <v>786.32</v>
      </c>
      <c r="O31" s="54">
        <f t="shared" si="6"/>
        <v>294.87</v>
      </c>
      <c r="P31" s="61">
        <v>1306.42</v>
      </c>
      <c r="Q31" s="61"/>
      <c r="R31" s="54">
        <f t="shared" si="7"/>
        <v>2387.61</v>
      </c>
      <c r="S31" s="56">
        <f t="shared" si="0"/>
        <v>18392.39</v>
      </c>
      <c r="T31" s="57"/>
      <c r="U31" s="60">
        <f t="shared" si="1"/>
        <v>13105.333333333332</v>
      </c>
      <c r="V31" s="60">
        <f t="shared" si="2"/>
        <v>6552.6666666666661</v>
      </c>
      <c r="W31" s="60">
        <f t="shared" si="3"/>
        <v>13114.666666666668</v>
      </c>
      <c r="X31" s="60">
        <f t="shared" si="4"/>
        <v>6557.3333333333339</v>
      </c>
      <c r="Y31" s="36"/>
    </row>
    <row r="32" spans="1:25">
      <c r="A32" s="58" t="s">
        <v>46</v>
      </c>
      <c r="B32" s="63" t="s">
        <v>511</v>
      </c>
      <c r="C32" s="60">
        <v>11303</v>
      </c>
      <c r="D32" s="61">
        <v>15650</v>
      </c>
      <c r="E32" s="61">
        <v>624</v>
      </c>
      <c r="F32" s="61">
        <v>491</v>
      </c>
      <c r="G32" s="61"/>
      <c r="H32" s="61"/>
      <c r="I32" s="54"/>
      <c r="J32" s="54"/>
      <c r="K32" s="54"/>
      <c r="L32" s="56">
        <f t="shared" si="5"/>
        <v>28068</v>
      </c>
      <c r="M32" s="61"/>
      <c r="N32" s="61">
        <v>904.24</v>
      </c>
      <c r="O32" s="54">
        <f t="shared" si="6"/>
        <v>339.09</v>
      </c>
      <c r="P32" s="61">
        <v>1673.74</v>
      </c>
      <c r="Q32" s="61"/>
      <c r="R32" s="54">
        <f t="shared" si="7"/>
        <v>2917.0699999999997</v>
      </c>
      <c r="S32" s="56">
        <f t="shared" si="0"/>
        <v>25150.93</v>
      </c>
      <c r="T32" s="57"/>
      <c r="U32" s="60">
        <f t="shared" si="1"/>
        <v>15070.666666666666</v>
      </c>
      <c r="V32" s="60">
        <f t="shared" si="2"/>
        <v>7535.333333333333</v>
      </c>
      <c r="W32" s="60">
        <f t="shared" si="3"/>
        <v>20866.666666666664</v>
      </c>
      <c r="X32" s="60">
        <f t="shared" si="4"/>
        <v>10433.333333333332</v>
      </c>
      <c r="Y32" s="36"/>
    </row>
    <row r="33" spans="1:25">
      <c r="A33" s="58" t="s">
        <v>101</v>
      </c>
      <c r="B33" s="63" t="s">
        <v>519</v>
      </c>
      <c r="C33" s="60">
        <v>6422</v>
      </c>
      <c r="D33" s="61">
        <v>8266</v>
      </c>
      <c r="E33" s="61">
        <v>624</v>
      </c>
      <c r="F33" s="61">
        <v>491</v>
      </c>
      <c r="G33" s="61"/>
      <c r="H33" s="61"/>
      <c r="I33" s="54"/>
      <c r="J33" s="54"/>
      <c r="K33" s="54"/>
      <c r="L33" s="56">
        <f t="shared" si="5"/>
        <v>15803</v>
      </c>
      <c r="M33" s="61"/>
      <c r="N33" s="61">
        <v>513.76</v>
      </c>
      <c r="O33" s="54">
        <f t="shared" si="6"/>
        <v>192.66</v>
      </c>
      <c r="P33" s="61">
        <v>587.05999999999995</v>
      </c>
      <c r="Q33" s="61"/>
      <c r="R33" s="54">
        <f t="shared" si="7"/>
        <v>1293.48</v>
      </c>
      <c r="S33" s="56">
        <f t="shared" si="0"/>
        <v>14509.52</v>
      </c>
      <c r="T33" s="57"/>
      <c r="U33" s="60">
        <f t="shared" si="1"/>
        <v>8562.6666666666661</v>
      </c>
      <c r="V33" s="60">
        <f t="shared" si="2"/>
        <v>4281.333333333333</v>
      </c>
      <c r="W33" s="60">
        <f t="shared" si="3"/>
        <v>11021.333333333334</v>
      </c>
      <c r="X33" s="60">
        <f t="shared" si="4"/>
        <v>5510.666666666667</v>
      </c>
      <c r="Y33" s="36"/>
    </row>
    <row r="34" spans="1:25">
      <c r="A34" s="58" t="s">
        <v>102</v>
      </c>
      <c r="B34" s="63" t="s">
        <v>519</v>
      </c>
      <c r="C34" s="60">
        <v>6422</v>
      </c>
      <c r="D34" s="61">
        <v>5825</v>
      </c>
      <c r="E34" s="61">
        <v>624</v>
      </c>
      <c r="F34" s="61">
        <v>491</v>
      </c>
      <c r="G34" s="61"/>
      <c r="H34" s="61"/>
      <c r="I34" s="54"/>
      <c r="J34" s="54"/>
      <c r="K34" s="54"/>
      <c r="L34" s="56">
        <f t="shared" si="5"/>
        <v>13362</v>
      </c>
      <c r="M34" s="61"/>
      <c r="N34" s="61">
        <v>513.76</v>
      </c>
      <c r="O34" s="54">
        <f t="shared" si="6"/>
        <v>192.66</v>
      </c>
      <c r="P34" s="61">
        <v>587.05999999999995</v>
      </c>
      <c r="Q34" s="61"/>
      <c r="R34" s="54">
        <f t="shared" si="7"/>
        <v>1293.48</v>
      </c>
      <c r="S34" s="56">
        <f t="shared" si="0"/>
        <v>12068.52</v>
      </c>
      <c r="T34" s="57"/>
      <c r="U34" s="60">
        <f t="shared" si="1"/>
        <v>8562.6666666666661</v>
      </c>
      <c r="V34" s="60">
        <f t="shared" si="2"/>
        <v>4281.333333333333</v>
      </c>
      <c r="W34" s="60">
        <f t="shared" si="3"/>
        <v>7766.6666666666661</v>
      </c>
      <c r="X34" s="60">
        <f t="shared" si="4"/>
        <v>3883.333333333333</v>
      </c>
      <c r="Y34" s="36"/>
    </row>
    <row r="35" spans="1:25">
      <c r="A35" s="58" t="s">
        <v>60</v>
      </c>
      <c r="B35" s="63" t="s">
        <v>516</v>
      </c>
      <c r="C35" s="60">
        <v>8265</v>
      </c>
      <c r="D35" s="61">
        <v>11311</v>
      </c>
      <c r="E35" s="61">
        <v>624</v>
      </c>
      <c r="F35" s="61">
        <v>491</v>
      </c>
      <c r="G35" s="60">
        <v>4091.18</v>
      </c>
      <c r="H35" s="60">
        <v>750</v>
      </c>
      <c r="I35" s="53"/>
      <c r="J35" s="53"/>
      <c r="K35" s="53"/>
      <c r="L35" s="56">
        <f t="shared" si="5"/>
        <v>25532.18</v>
      </c>
      <c r="M35" s="61"/>
      <c r="N35" s="61">
        <v>990.5</v>
      </c>
      <c r="O35" s="54">
        <v>370.68</v>
      </c>
      <c r="P35" s="61">
        <v>2383.58</v>
      </c>
      <c r="Q35" s="61">
        <v>123.56</v>
      </c>
      <c r="R35" s="54">
        <f t="shared" si="7"/>
        <v>3868.32</v>
      </c>
      <c r="S35" s="56">
        <f t="shared" si="0"/>
        <v>21663.86</v>
      </c>
      <c r="T35" s="57"/>
      <c r="U35" s="60">
        <f t="shared" si="1"/>
        <v>11020</v>
      </c>
      <c r="V35" s="60">
        <f t="shared" si="2"/>
        <v>5510</v>
      </c>
      <c r="W35" s="60">
        <f t="shared" si="3"/>
        <v>15081.333333333334</v>
      </c>
      <c r="X35" s="60">
        <f t="shared" si="4"/>
        <v>7540.666666666667</v>
      </c>
      <c r="Y35" s="36"/>
    </row>
    <row r="36" spans="1:25">
      <c r="A36" s="58" t="s">
        <v>91</v>
      </c>
      <c r="B36" s="63" t="s">
        <v>520</v>
      </c>
      <c r="C36" s="60">
        <v>8265</v>
      </c>
      <c r="D36" s="61">
        <v>8009</v>
      </c>
      <c r="E36" s="61">
        <v>624</v>
      </c>
      <c r="F36" s="61">
        <v>491</v>
      </c>
      <c r="G36" s="60">
        <v>2603.48</v>
      </c>
      <c r="H36" s="60">
        <v>750</v>
      </c>
      <c r="I36" s="53">
        <v>705.5</v>
      </c>
      <c r="J36" s="53"/>
      <c r="K36" s="53"/>
      <c r="L36" s="56">
        <f t="shared" si="5"/>
        <v>21447.98</v>
      </c>
      <c r="M36" s="61"/>
      <c r="N36" s="61">
        <v>869.48</v>
      </c>
      <c r="O36" s="54">
        <v>326.06</v>
      </c>
      <c r="P36" s="61">
        <v>1986.36</v>
      </c>
      <c r="Q36" s="61">
        <v>108.68</v>
      </c>
      <c r="R36" s="54">
        <f t="shared" si="7"/>
        <v>3290.5799999999995</v>
      </c>
      <c r="S36" s="56">
        <f t="shared" si="0"/>
        <v>18157.400000000001</v>
      </c>
      <c r="T36" s="57"/>
      <c r="U36" s="60">
        <f t="shared" si="1"/>
        <v>11020</v>
      </c>
      <c r="V36" s="60">
        <f t="shared" si="2"/>
        <v>5510</v>
      </c>
      <c r="W36" s="60">
        <f t="shared" si="3"/>
        <v>10678.666666666666</v>
      </c>
      <c r="X36" s="60">
        <f t="shared" si="4"/>
        <v>5339.333333333333</v>
      </c>
      <c r="Y36" s="36"/>
    </row>
    <row r="37" spans="1:25">
      <c r="A37" s="58" t="s">
        <v>51</v>
      </c>
      <c r="B37" s="63" t="s">
        <v>519</v>
      </c>
      <c r="C37" s="60">
        <v>6422</v>
      </c>
      <c r="D37" s="61">
        <v>2315</v>
      </c>
      <c r="E37" s="61">
        <v>624</v>
      </c>
      <c r="F37" s="61">
        <v>491</v>
      </c>
      <c r="G37" s="61"/>
      <c r="H37" s="61"/>
      <c r="I37" s="54"/>
      <c r="J37" s="54"/>
      <c r="K37" s="54"/>
      <c r="L37" s="56">
        <f t="shared" si="5"/>
        <v>9852</v>
      </c>
      <c r="M37" s="61"/>
      <c r="N37" s="61">
        <v>513.76</v>
      </c>
      <c r="O37" s="54">
        <f t="shared" si="6"/>
        <v>192.66</v>
      </c>
      <c r="P37" s="61">
        <v>587.05999999999995</v>
      </c>
      <c r="Q37" s="61"/>
      <c r="R37" s="54">
        <f t="shared" si="7"/>
        <v>1293.48</v>
      </c>
      <c r="S37" s="56">
        <f t="shared" si="0"/>
        <v>8558.52</v>
      </c>
      <c r="T37" s="57"/>
      <c r="U37" s="60">
        <f t="shared" si="1"/>
        <v>8562.6666666666661</v>
      </c>
      <c r="V37" s="60">
        <f t="shared" si="2"/>
        <v>4281.333333333333</v>
      </c>
      <c r="W37" s="60">
        <f t="shared" si="3"/>
        <v>3086.666666666667</v>
      </c>
      <c r="X37" s="60">
        <f t="shared" si="4"/>
        <v>1543.3333333333335</v>
      </c>
      <c r="Y37" s="36"/>
    </row>
    <row r="38" spans="1:25">
      <c r="A38" s="58" t="s">
        <v>25</v>
      </c>
      <c r="B38" s="63" t="s">
        <v>515</v>
      </c>
      <c r="C38" s="60">
        <v>6894</v>
      </c>
      <c r="D38" s="61">
        <v>7410</v>
      </c>
      <c r="E38" s="61">
        <v>624</v>
      </c>
      <c r="F38" s="61">
        <v>491</v>
      </c>
      <c r="G38" s="62"/>
      <c r="H38" s="61"/>
      <c r="I38" s="54"/>
      <c r="J38" s="54"/>
      <c r="K38" s="54"/>
      <c r="L38" s="56">
        <f t="shared" si="5"/>
        <v>15419</v>
      </c>
      <c r="M38" s="61"/>
      <c r="N38" s="61">
        <v>551.52</v>
      </c>
      <c r="O38" s="54">
        <f t="shared" si="6"/>
        <v>206.82</v>
      </c>
      <c r="P38" s="61">
        <v>671.86</v>
      </c>
      <c r="Q38" s="61"/>
      <c r="R38" s="54">
        <f t="shared" si="7"/>
        <v>1430.1999999999998</v>
      </c>
      <c r="S38" s="56">
        <f t="shared" si="0"/>
        <v>13988.8</v>
      </c>
      <c r="T38" s="57"/>
      <c r="U38" s="60">
        <f t="shared" ref="U38:U69" si="9">+C38/30*40</f>
        <v>9192</v>
      </c>
      <c r="V38" s="60">
        <f t="shared" ref="V38:V69" si="10">+C38/30*20</f>
        <v>4596</v>
      </c>
      <c r="W38" s="60">
        <f t="shared" ref="W38:W69" si="11">+D38/30*40</f>
        <v>9880</v>
      </c>
      <c r="X38" s="60">
        <f t="shared" ref="X38:X69" si="12">+D38/30*20</f>
        <v>4940</v>
      </c>
      <c r="Y38" s="36"/>
    </row>
    <row r="39" spans="1:25">
      <c r="A39" s="58" t="s">
        <v>103</v>
      </c>
      <c r="B39" s="63" t="s">
        <v>521</v>
      </c>
      <c r="C39" s="60">
        <v>5250</v>
      </c>
      <c r="D39" s="61">
        <v>4011</v>
      </c>
      <c r="E39" s="61">
        <v>624</v>
      </c>
      <c r="F39" s="61">
        <v>491</v>
      </c>
      <c r="G39" s="62"/>
      <c r="H39" s="61"/>
      <c r="I39" s="54"/>
      <c r="J39" s="54"/>
      <c r="K39" s="54"/>
      <c r="L39" s="56">
        <f t="shared" si="5"/>
        <v>10376</v>
      </c>
      <c r="M39" s="61"/>
      <c r="N39" s="61">
        <v>420</v>
      </c>
      <c r="O39" s="54">
        <f t="shared" si="6"/>
        <v>157.5</v>
      </c>
      <c r="P39" s="61">
        <v>438.3</v>
      </c>
      <c r="Q39" s="61"/>
      <c r="R39" s="54">
        <f t="shared" si="7"/>
        <v>1015.8</v>
      </c>
      <c r="S39" s="56">
        <f t="shared" si="0"/>
        <v>9360.2000000000007</v>
      </c>
      <c r="T39" s="57"/>
      <c r="U39" s="60">
        <f t="shared" si="9"/>
        <v>7000</v>
      </c>
      <c r="V39" s="60">
        <f t="shared" si="10"/>
        <v>3500</v>
      </c>
      <c r="W39" s="60">
        <f t="shared" si="11"/>
        <v>5348</v>
      </c>
      <c r="X39" s="60">
        <f t="shared" si="12"/>
        <v>2674</v>
      </c>
      <c r="Y39" s="36"/>
    </row>
    <row r="40" spans="1:25">
      <c r="A40" s="58" t="s">
        <v>547</v>
      </c>
      <c r="B40" s="63" t="s">
        <v>511</v>
      </c>
      <c r="C40" s="60">
        <v>11303</v>
      </c>
      <c r="D40" s="61">
        <v>4020</v>
      </c>
      <c r="E40" s="61">
        <v>624</v>
      </c>
      <c r="F40" s="61">
        <v>491</v>
      </c>
      <c r="G40" s="62"/>
      <c r="H40" s="61"/>
      <c r="I40" s="54"/>
      <c r="J40" s="54"/>
      <c r="K40" s="54"/>
      <c r="L40" s="56">
        <f t="shared" si="5"/>
        <v>16438</v>
      </c>
      <c r="M40" s="61"/>
      <c r="N40" s="61">
        <v>904.24</v>
      </c>
      <c r="O40" s="54">
        <f t="shared" si="6"/>
        <v>339.09</v>
      </c>
      <c r="P40" s="61">
        <v>1673.74</v>
      </c>
      <c r="Q40" s="61"/>
      <c r="R40" s="54">
        <f t="shared" si="7"/>
        <v>2917.0699999999997</v>
      </c>
      <c r="S40" s="56">
        <f t="shared" si="0"/>
        <v>13520.93</v>
      </c>
      <c r="T40" s="57"/>
      <c r="U40" s="60">
        <f t="shared" si="9"/>
        <v>15070.666666666666</v>
      </c>
      <c r="V40" s="60">
        <f t="shared" si="10"/>
        <v>7535.333333333333</v>
      </c>
      <c r="W40" s="60">
        <f t="shared" si="11"/>
        <v>5360</v>
      </c>
      <c r="X40" s="60">
        <f t="shared" si="12"/>
        <v>2680</v>
      </c>
      <c r="Y40" s="36"/>
    </row>
    <row r="41" spans="1:25">
      <c r="A41" s="58" t="s">
        <v>104</v>
      </c>
      <c r="B41" s="63" t="s">
        <v>522</v>
      </c>
      <c r="C41" s="60">
        <v>6894</v>
      </c>
      <c r="D41" s="61">
        <v>3239</v>
      </c>
      <c r="E41" s="61">
        <v>624</v>
      </c>
      <c r="F41" s="61">
        <v>491</v>
      </c>
      <c r="G41" s="57">
        <v>3412.54</v>
      </c>
      <c r="H41" s="60">
        <v>750</v>
      </c>
      <c r="I41" s="53"/>
      <c r="J41" s="53">
        <v>1133.72</v>
      </c>
      <c r="K41" s="53"/>
      <c r="L41" s="56">
        <f t="shared" si="5"/>
        <v>16544.260000000002</v>
      </c>
      <c r="M41" s="61"/>
      <c r="N41" s="61">
        <v>824.52</v>
      </c>
      <c r="O41" s="54">
        <v>309.2</v>
      </c>
      <c r="P41" s="61">
        <v>2073.7199999999998</v>
      </c>
      <c r="Q41" s="61">
        <v>103.06</v>
      </c>
      <c r="R41" s="54">
        <f t="shared" si="7"/>
        <v>3310.4999999999995</v>
      </c>
      <c r="S41" s="56">
        <f t="shared" si="0"/>
        <v>13233.760000000002</v>
      </c>
      <c r="T41" s="57"/>
      <c r="U41" s="60">
        <f t="shared" si="9"/>
        <v>9192</v>
      </c>
      <c r="V41" s="60">
        <f t="shared" si="10"/>
        <v>4596</v>
      </c>
      <c r="W41" s="60">
        <f t="shared" si="11"/>
        <v>4318.666666666667</v>
      </c>
      <c r="X41" s="60">
        <f t="shared" si="12"/>
        <v>2159.3333333333335</v>
      </c>
      <c r="Y41" s="36"/>
    </row>
    <row r="42" spans="1:25">
      <c r="A42" s="58" t="s">
        <v>69</v>
      </c>
      <c r="B42" s="63" t="s">
        <v>511</v>
      </c>
      <c r="C42" s="60">
        <v>11303</v>
      </c>
      <c r="D42" s="61">
        <v>9908</v>
      </c>
      <c r="E42" s="61">
        <v>624</v>
      </c>
      <c r="F42" s="61">
        <v>491</v>
      </c>
      <c r="G42" s="62"/>
      <c r="H42" s="61"/>
      <c r="I42" s="54"/>
      <c r="J42" s="54"/>
      <c r="K42" s="54"/>
      <c r="L42" s="56">
        <f t="shared" si="5"/>
        <v>22326</v>
      </c>
      <c r="M42" s="61">
        <v>1375</v>
      </c>
      <c r="N42" s="61"/>
      <c r="O42" s="54">
        <f t="shared" si="6"/>
        <v>339.09</v>
      </c>
      <c r="P42" s="61">
        <v>1673.74</v>
      </c>
      <c r="Q42" s="61"/>
      <c r="R42" s="54">
        <f t="shared" si="7"/>
        <v>3387.83</v>
      </c>
      <c r="S42" s="56">
        <f t="shared" si="0"/>
        <v>18938.169999999998</v>
      </c>
      <c r="T42" s="57"/>
      <c r="U42" s="60">
        <f t="shared" si="9"/>
        <v>15070.666666666666</v>
      </c>
      <c r="V42" s="60">
        <f t="shared" si="10"/>
        <v>7535.333333333333</v>
      </c>
      <c r="W42" s="60">
        <f t="shared" si="11"/>
        <v>13210.666666666666</v>
      </c>
      <c r="X42" s="60">
        <f t="shared" si="12"/>
        <v>6605.333333333333</v>
      </c>
      <c r="Y42" s="36"/>
    </row>
    <row r="43" spans="1:25">
      <c r="A43" s="58" t="s">
        <v>154</v>
      </c>
      <c r="B43" s="63" t="s">
        <v>514</v>
      </c>
      <c r="C43" s="60">
        <v>9829</v>
      </c>
      <c r="D43" s="61">
        <v>5688</v>
      </c>
      <c r="E43" s="61">
        <v>624</v>
      </c>
      <c r="F43" s="61">
        <v>491</v>
      </c>
      <c r="G43" s="62"/>
      <c r="H43" s="61"/>
      <c r="I43" s="54"/>
      <c r="J43" s="54"/>
      <c r="K43" s="54"/>
      <c r="L43" s="56">
        <f t="shared" si="5"/>
        <v>16632</v>
      </c>
      <c r="M43" s="61"/>
      <c r="N43" s="61">
        <v>786.32</v>
      </c>
      <c r="O43" s="54">
        <f t="shared" si="6"/>
        <v>294.87</v>
      </c>
      <c r="P43" s="61">
        <v>1306.42</v>
      </c>
      <c r="Q43" s="61"/>
      <c r="R43" s="54">
        <f t="shared" si="7"/>
        <v>2387.61</v>
      </c>
      <c r="S43" s="56">
        <f t="shared" si="0"/>
        <v>14244.39</v>
      </c>
      <c r="T43" s="57"/>
      <c r="U43" s="60">
        <f t="shared" si="9"/>
        <v>13105.333333333332</v>
      </c>
      <c r="V43" s="60">
        <f t="shared" si="10"/>
        <v>6552.6666666666661</v>
      </c>
      <c r="W43" s="60">
        <f t="shared" si="11"/>
        <v>7584</v>
      </c>
      <c r="X43" s="60">
        <f t="shared" si="12"/>
        <v>3792</v>
      </c>
      <c r="Y43" s="36"/>
    </row>
    <row r="44" spans="1:25">
      <c r="A44" s="58" t="s">
        <v>70</v>
      </c>
      <c r="B44" s="63" t="s">
        <v>511</v>
      </c>
      <c r="C44" s="60">
        <v>11303</v>
      </c>
      <c r="D44" s="61">
        <v>19642</v>
      </c>
      <c r="E44" s="61">
        <v>624</v>
      </c>
      <c r="F44" s="61">
        <v>491</v>
      </c>
      <c r="G44" s="62"/>
      <c r="H44" s="61"/>
      <c r="I44" s="54"/>
      <c r="J44" s="54"/>
      <c r="K44" s="54"/>
      <c r="L44" s="56">
        <f t="shared" si="5"/>
        <v>32060</v>
      </c>
      <c r="M44" s="61"/>
      <c r="N44" s="61">
        <v>904.24</v>
      </c>
      <c r="O44" s="54">
        <f t="shared" si="6"/>
        <v>339.09</v>
      </c>
      <c r="P44" s="61">
        <v>1673.74</v>
      </c>
      <c r="Q44" s="61"/>
      <c r="R44" s="54">
        <f t="shared" si="7"/>
        <v>2917.0699999999997</v>
      </c>
      <c r="S44" s="56">
        <f t="shared" si="0"/>
        <v>29142.93</v>
      </c>
      <c r="T44" s="57"/>
      <c r="U44" s="60">
        <f t="shared" si="9"/>
        <v>15070.666666666666</v>
      </c>
      <c r="V44" s="60">
        <f t="shared" si="10"/>
        <v>7535.333333333333</v>
      </c>
      <c r="W44" s="60">
        <f t="shared" si="11"/>
        <v>26189.333333333336</v>
      </c>
      <c r="X44" s="60">
        <f t="shared" si="12"/>
        <v>13094.666666666668</v>
      </c>
      <c r="Y44" s="36"/>
    </row>
    <row r="45" spans="1:25">
      <c r="A45" s="58" t="s">
        <v>496</v>
      </c>
      <c r="B45" s="63" t="s">
        <v>517</v>
      </c>
      <c r="C45" s="60">
        <v>14633</v>
      </c>
      <c r="D45" s="61">
        <v>17998</v>
      </c>
      <c r="E45" s="61">
        <v>624</v>
      </c>
      <c r="F45" s="61"/>
      <c r="G45" s="62"/>
      <c r="H45" s="61"/>
      <c r="I45" s="54"/>
      <c r="J45" s="54"/>
      <c r="K45" s="54"/>
      <c r="L45" s="56">
        <f t="shared" si="5"/>
        <v>33255</v>
      </c>
      <c r="M45" s="61"/>
      <c r="N45" s="61">
        <f>+C45*0.08</f>
        <v>1170.6400000000001</v>
      </c>
      <c r="O45" s="54">
        <f t="shared" si="6"/>
        <v>438.99</v>
      </c>
      <c r="P45" s="61">
        <v>2503.58</v>
      </c>
      <c r="Q45" s="61"/>
      <c r="R45" s="54">
        <f t="shared" si="7"/>
        <v>4113.21</v>
      </c>
      <c r="S45" s="56">
        <f t="shared" si="0"/>
        <v>29141.79</v>
      </c>
      <c r="T45" s="57"/>
      <c r="U45" s="60">
        <f t="shared" si="9"/>
        <v>19510.666666666664</v>
      </c>
      <c r="V45" s="60">
        <f t="shared" si="10"/>
        <v>9755.3333333333321</v>
      </c>
      <c r="W45" s="60">
        <f t="shared" si="11"/>
        <v>23997.333333333332</v>
      </c>
      <c r="X45" s="60">
        <f t="shared" si="12"/>
        <v>11998.666666666666</v>
      </c>
      <c r="Y45" s="36"/>
    </row>
    <row r="46" spans="1:25">
      <c r="A46" s="58" t="s">
        <v>165</v>
      </c>
      <c r="B46" s="63" t="s">
        <v>514</v>
      </c>
      <c r="C46" s="60">
        <v>9829</v>
      </c>
      <c r="D46" s="61">
        <v>4530</v>
      </c>
      <c r="E46" s="61">
        <v>624</v>
      </c>
      <c r="F46" s="61">
        <v>491</v>
      </c>
      <c r="G46" s="61"/>
      <c r="H46" s="54"/>
      <c r="I46" s="54"/>
      <c r="J46" s="54"/>
      <c r="K46" s="54"/>
      <c r="L46" s="56">
        <f t="shared" si="5"/>
        <v>15474</v>
      </c>
      <c r="M46" s="61"/>
      <c r="N46" s="61">
        <v>786.32</v>
      </c>
      <c r="O46" s="54">
        <f t="shared" si="6"/>
        <v>294.87</v>
      </c>
      <c r="P46" s="61">
        <v>1306.42</v>
      </c>
      <c r="Q46" s="61"/>
      <c r="R46" s="54">
        <f t="shared" si="7"/>
        <v>2387.61</v>
      </c>
      <c r="S46" s="56">
        <f t="shared" si="0"/>
        <v>13086.39</v>
      </c>
      <c r="T46" s="57"/>
      <c r="U46" s="60">
        <f t="shared" si="9"/>
        <v>13105.333333333332</v>
      </c>
      <c r="V46" s="60">
        <f t="shared" si="10"/>
        <v>6552.6666666666661</v>
      </c>
      <c r="W46" s="60">
        <f t="shared" si="11"/>
        <v>6040</v>
      </c>
      <c r="X46" s="60">
        <f t="shared" si="12"/>
        <v>3020</v>
      </c>
      <c r="Y46" s="36"/>
    </row>
    <row r="47" spans="1:25">
      <c r="A47" s="58" t="s">
        <v>98</v>
      </c>
      <c r="B47" s="63" t="s">
        <v>523</v>
      </c>
      <c r="C47" s="60">
        <v>22043</v>
      </c>
      <c r="D47" s="61">
        <v>42797</v>
      </c>
      <c r="E47" s="61">
        <v>624</v>
      </c>
      <c r="F47" s="61"/>
      <c r="G47" s="61"/>
      <c r="H47" s="61"/>
      <c r="I47" s="54"/>
      <c r="J47" s="54"/>
      <c r="K47" s="54"/>
      <c r="L47" s="56">
        <f t="shared" si="5"/>
        <v>65464</v>
      </c>
      <c r="M47" s="61">
        <v>2688.36</v>
      </c>
      <c r="N47" s="61"/>
      <c r="O47" s="54">
        <f t="shared" si="6"/>
        <v>661.29</v>
      </c>
      <c r="P47" s="61">
        <v>4552.3599999999997</v>
      </c>
      <c r="Q47" s="61"/>
      <c r="R47" s="54">
        <f t="shared" si="7"/>
        <v>7902.01</v>
      </c>
      <c r="S47" s="56">
        <f t="shared" ref="S47:S70" si="13">+L47-R47</f>
        <v>57561.99</v>
      </c>
      <c r="T47" s="57"/>
      <c r="U47" s="60">
        <f t="shared" si="9"/>
        <v>29390.666666666664</v>
      </c>
      <c r="V47" s="60">
        <f t="shared" si="10"/>
        <v>14695.333333333332</v>
      </c>
      <c r="W47" s="60">
        <f t="shared" si="11"/>
        <v>57062.666666666664</v>
      </c>
      <c r="X47" s="60">
        <f t="shared" si="12"/>
        <v>28531.333333333332</v>
      </c>
      <c r="Y47" s="36"/>
    </row>
    <row r="48" spans="1:25">
      <c r="A48" s="58" t="s">
        <v>176</v>
      </c>
      <c r="B48" s="63" t="s">
        <v>523</v>
      </c>
      <c r="C48" s="60">
        <v>22403</v>
      </c>
      <c r="D48" s="61">
        <v>1408</v>
      </c>
      <c r="E48" s="61">
        <v>624</v>
      </c>
      <c r="F48" s="61"/>
      <c r="G48" s="61"/>
      <c r="H48" s="61"/>
      <c r="I48" s="54"/>
      <c r="J48" s="54"/>
      <c r="K48" s="54"/>
      <c r="L48" s="56">
        <f t="shared" si="5"/>
        <v>24435</v>
      </c>
      <c r="M48" s="61"/>
      <c r="N48" s="61">
        <v>3584.48</v>
      </c>
      <c r="O48" s="54">
        <f t="shared" si="6"/>
        <v>672.09</v>
      </c>
      <c r="P48" s="61">
        <v>4552.3599999999997</v>
      </c>
      <c r="Q48" s="61"/>
      <c r="R48" s="54">
        <f t="shared" si="7"/>
        <v>8808.93</v>
      </c>
      <c r="S48" s="56">
        <f t="shared" si="13"/>
        <v>15626.07</v>
      </c>
      <c r="T48" s="57"/>
      <c r="U48" s="60">
        <f t="shared" si="9"/>
        <v>29870.666666666664</v>
      </c>
      <c r="V48" s="60">
        <f t="shared" si="10"/>
        <v>14935.333333333332</v>
      </c>
      <c r="W48" s="60">
        <f t="shared" si="11"/>
        <v>1877.3333333333333</v>
      </c>
      <c r="X48" s="60">
        <f t="shared" si="12"/>
        <v>938.66666666666663</v>
      </c>
      <c r="Y48" s="36"/>
    </row>
    <row r="49" spans="1:25">
      <c r="A49" s="58" t="s">
        <v>105</v>
      </c>
      <c r="B49" s="63" t="s">
        <v>518</v>
      </c>
      <c r="C49" s="60">
        <v>4266</v>
      </c>
      <c r="D49" s="61">
        <v>6702</v>
      </c>
      <c r="E49" s="61">
        <v>624</v>
      </c>
      <c r="F49" s="61">
        <v>491</v>
      </c>
      <c r="G49" s="60">
        <v>1343.8</v>
      </c>
      <c r="H49" s="60">
        <v>750</v>
      </c>
      <c r="I49" s="53"/>
      <c r="J49" s="53"/>
      <c r="K49" s="53"/>
      <c r="L49" s="56">
        <f t="shared" si="5"/>
        <v>14176.8</v>
      </c>
      <c r="M49" s="61"/>
      <c r="N49" s="61">
        <v>448.72</v>
      </c>
      <c r="O49" s="54">
        <v>168.3</v>
      </c>
      <c r="P49" s="61">
        <v>586.88</v>
      </c>
      <c r="Q49" s="61">
        <v>56.1</v>
      </c>
      <c r="R49" s="54">
        <f t="shared" si="7"/>
        <v>1260</v>
      </c>
      <c r="S49" s="56">
        <f t="shared" si="13"/>
        <v>12916.8</v>
      </c>
      <c r="T49" s="57"/>
      <c r="U49" s="60">
        <f t="shared" si="9"/>
        <v>5688</v>
      </c>
      <c r="V49" s="60">
        <f t="shared" si="10"/>
        <v>2844</v>
      </c>
      <c r="W49" s="60">
        <f t="shared" si="11"/>
        <v>8936</v>
      </c>
      <c r="X49" s="60">
        <f t="shared" si="12"/>
        <v>4468</v>
      </c>
      <c r="Y49" s="36"/>
    </row>
    <row r="50" spans="1:25">
      <c r="A50" s="58" t="s">
        <v>161</v>
      </c>
      <c r="B50" s="63" t="s">
        <v>524</v>
      </c>
      <c r="C50" s="60">
        <v>5250</v>
      </c>
      <c r="D50" s="61">
        <v>4897</v>
      </c>
      <c r="E50" s="61">
        <v>624</v>
      </c>
      <c r="F50" s="61">
        <v>491</v>
      </c>
      <c r="G50" s="60">
        <v>1968.76</v>
      </c>
      <c r="H50" s="60">
        <v>750</v>
      </c>
      <c r="I50" s="53"/>
      <c r="J50" s="53"/>
      <c r="K50" s="53"/>
      <c r="L50" s="56">
        <f t="shared" si="5"/>
        <v>13980.76</v>
      </c>
      <c r="M50" s="61"/>
      <c r="N50" s="61">
        <v>577.5</v>
      </c>
      <c r="O50" s="54">
        <v>216.56</v>
      </c>
      <c r="P50" s="61">
        <v>1015.76</v>
      </c>
      <c r="Q50" s="61">
        <v>72.180000000000007</v>
      </c>
      <c r="R50" s="54">
        <f t="shared" si="7"/>
        <v>1882</v>
      </c>
      <c r="S50" s="56">
        <f t="shared" si="13"/>
        <v>12098.76</v>
      </c>
      <c r="T50" s="57"/>
      <c r="U50" s="60">
        <f t="shared" si="9"/>
        <v>7000</v>
      </c>
      <c r="V50" s="60">
        <f t="shared" si="10"/>
        <v>3500</v>
      </c>
      <c r="W50" s="60">
        <f t="shared" si="11"/>
        <v>6529.333333333333</v>
      </c>
      <c r="X50" s="60">
        <f t="shared" si="12"/>
        <v>3264.6666666666665</v>
      </c>
      <c r="Y50" s="36"/>
    </row>
    <row r="51" spans="1:25">
      <c r="A51" s="58" t="s">
        <v>26</v>
      </c>
      <c r="B51" s="63" t="s">
        <v>523</v>
      </c>
      <c r="C51" s="60">
        <v>22403</v>
      </c>
      <c r="D51" s="61">
        <v>20562</v>
      </c>
      <c r="E51" s="61">
        <v>624</v>
      </c>
      <c r="F51" s="61"/>
      <c r="G51" s="61"/>
      <c r="H51" s="61"/>
      <c r="I51" s="54"/>
      <c r="J51" s="54"/>
      <c r="K51" s="54"/>
      <c r="L51" s="56">
        <f t="shared" si="5"/>
        <v>43589</v>
      </c>
      <c r="M51" s="61"/>
      <c r="N51" s="61">
        <v>1792.24</v>
      </c>
      <c r="O51" s="54">
        <f t="shared" si="6"/>
        <v>672.09</v>
      </c>
      <c r="P51" s="61">
        <v>4552.3599999999997</v>
      </c>
      <c r="Q51" s="61"/>
      <c r="R51" s="54">
        <f t="shared" si="7"/>
        <v>7016.69</v>
      </c>
      <c r="S51" s="56">
        <f t="shared" si="13"/>
        <v>36572.31</v>
      </c>
      <c r="T51" s="57"/>
      <c r="U51" s="60">
        <f t="shared" si="9"/>
        <v>29870.666666666664</v>
      </c>
      <c r="V51" s="60">
        <f t="shared" si="10"/>
        <v>14935.333333333332</v>
      </c>
      <c r="W51" s="60">
        <f t="shared" si="11"/>
        <v>27416</v>
      </c>
      <c r="X51" s="60">
        <f t="shared" si="12"/>
        <v>13708</v>
      </c>
      <c r="Y51" s="36"/>
    </row>
    <row r="52" spans="1:25">
      <c r="A52" s="58" t="s">
        <v>106</v>
      </c>
      <c r="B52" s="63" t="s">
        <v>517</v>
      </c>
      <c r="C52" s="60">
        <v>14633</v>
      </c>
      <c r="D52" s="61">
        <v>13371</v>
      </c>
      <c r="E52" s="61">
        <v>624</v>
      </c>
      <c r="F52" s="61"/>
      <c r="G52" s="61"/>
      <c r="H52" s="61"/>
      <c r="I52" s="54"/>
      <c r="J52" s="54"/>
      <c r="K52" s="54"/>
      <c r="L52" s="56">
        <f t="shared" si="5"/>
        <v>28628</v>
      </c>
      <c r="M52" s="61"/>
      <c r="N52" s="61">
        <v>1170.6400000000001</v>
      </c>
      <c r="O52" s="54">
        <f t="shared" si="6"/>
        <v>438.99</v>
      </c>
      <c r="P52" s="61">
        <v>2503.58</v>
      </c>
      <c r="Q52" s="61"/>
      <c r="R52" s="54">
        <f t="shared" si="7"/>
        <v>4113.21</v>
      </c>
      <c r="S52" s="56">
        <f t="shared" si="13"/>
        <v>24514.79</v>
      </c>
      <c r="T52" s="57"/>
      <c r="U52" s="60">
        <f t="shared" si="9"/>
        <v>19510.666666666664</v>
      </c>
      <c r="V52" s="60">
        <f t="shared" si="10"/>
        <v>9755.3333333333321</v>
      </c>
      <c r="W52" s="60">
        <f t="shared" si="11"/>
        <v>17828</v>
      </c>
      <c r="X52" s="60">
        <f t="shared" si="12"/>
        <v>8914</v>
      </c>
      <c r="Y52" s="36"/>
    </row>
    <row r="53" spans="1:25">
      <c r="A53" s="58" t="s">
        <v>81</v>
      </c>
      <c r="B53" s="63" t="s">
        <v>524</v>
      </c>
      <c r="C53" s="60">
        <v>5250</v>
      </c>
      <c r="D53" s="61">
        <v>7555</v>
      </c>
      <c r="E53" s="61">
        <v>624</v>
      </c>
      <c r="F53" s="61">
        <v>491</v>
      </c>
      <c r="G53" s="60">
        <v>1968.76</v>
      </c>
      <c r="H53" s="60">
        <v>750</v>
      </c>
      <c r="I53" s="53"/>
      <c r="J53" s="53"/>
      <c r="K53" s="53"/>
      <c r="L53" s="56">
        <f t="shared" si="5"/>
        <v>16638.760000000002</v>
      </c>
      <c r="M53" s="61"/>
      <c r="N53" s="61">
        <v>577.5</v>
      </c>
      <c r="O53" s="54">
        <v>216.56</v>
      </c>
      <c r="P53" s="61">
        <v>866.42000000000007</v>
      </c>
      <c r="Q53" s="61">
        <v>72.180000000000007</v>
      </c>
      <c r="R53" s="54">
        <f t="shared" si="7"/>
        <v>1732.66</v>
      </c>
      <c r="S53" s="56">
        <f t="shared" si="13"/>
        <v>14906.100000000002</v>
      </c>
      <c r="T53" s="57"/>
      <c r="U53" s="60">
        <f t="shared" si="9"/>
        <v>7000</v>
      </c>
      <c r="V53" s="60">
        <f t="shared" si="10"/>
        <v>3500</v>
      </c>
      <c r="W53" s="60">
        <f t="shared" si="11"/>
        <v>10073.333333333334</v>
      </c>
      <c r="X53" s="60">
        <f t="shared" si="12"/>
        <v>5036.666666666667</v>
      </c>
      <c r="Y53" s="36"/>
    </row>
    <row r="54" spans="1:25">
      <c r="A54" s="58" t="s">
        <v>133</v>
      </c>
      <c r="B54" s="63" t="s">
        <v>523</v>
      </c>
      <c r="C54" s="60">
        <v>22403</v>
      </c>
      <c r="D54" s="61">
        <v>18232</v>
      </c>
      <c r="E54" s="61">
        <v>624</v>
      </c>
      <c r="F54" s="61"/>
      <c r="G54" s="61"/>
      <c r="H54" s="61"/>
      <c r="I54" s="54"/>
      <c r="J54" s="54"/>
      <c r="K54" s="54"/>
      <c r="L54" s="56">
        <f t="shared" si="5"/>
        <v>41259</v>
      </c>
      <c r="M54" s="61">
        <v>1792.24</v>
      </c>
      <c r="N54" s="61"/>
      <c r="O54" s="54">
        <f t="shared" si="6"/>
        <v>672.09</v>
      </c>
      <c r="P54" s="61">
        <v>4552.3599999999997</v>
      </c>
      <c r="Q54" s="61"/>
      <c r="R54" s="54">
        <f t="shared" si="7"/>
        <v>7016.69</v>
      </c>
      <c r="S54" s="56">
        <f t="shared" si="13"/>
        <v>34242.31</v>
      </c>
      <c r="T54" s="57"/>
      <c r="U54" s="60">
        <f t="shared" si="9"/>
        <v>29870.666666666664</v>
      </c>
      <c r="V54" s="60">
        <f t="shared" si="10"/>
        <v>14935.333333333332</v>
      </c>
      <c r="W54" s="60">
        <f t="shared" si="11"/>
        <v>24309.333333333336</v>
      </c>
      <c r="X54" s="60">
        <f t="shared" si="12"/>
        <v>12154.666666666668</v>
      </c>
      <c r="Y54" s="36"/>
    </row>
    <row r="55" spans="1:25">
      <c r="A55" s="58" t="s">
        <v>52</v>
      </c>
      <c r="B55" s="63" t="s">
        <v>525</v>
      </c>
      <c r="C55" s="60">
        <v>5250</v>
      </c>
      <c r="D55" s="61">
        <v>5087</v>
      </c>
      <c r="E55" s="61">
        <v>624</v>
      </c>
      <c r="F55" s="61">
        <v>491</v>
      </c>
      <c r="G55" s="61"/>
      <c r="H55" s="61"/>
      <c r="I55" s="54"/>
      <c r="J55" s="54"/>
      <c r="K55" s="54"/>
      <c r="L55" s="56">
        <f t="shared" si="5"/>
        <v>11452</v>
      </c>
      <c r="M55" s="61"/>
      <c r="N55" s="61">
        <v>420</v>
      </c>
      <c r="O55" s="54">
        <f t="shared" si="6"/>
        <v>157.5</v>
      </c>
      <c r="P55" s="61">
        <v>438.3</v>
      </c>
      <c r="Q55" s="61"/>
      <c r="R55" s="54">
        <f t="shared" si="7"/>
        <v>1015.8</v>
      </c>
      <c r="S55" s="56">
        <f t="shared" si="13"/>
        <v>10436.200000000001</v>
      </c>
      <c r="T55" s="57"/>
      <c r="U55" s="60">
        <f t="shared" si="9"/>
        <v>7000</v>
      </c>
      <c r="V55" s="60">
        <f t="shared" si="10"/>
        <v>3500</v>
      </c>
      <c r="W55" s="60">
        <f t="shared" si="11"/>
        <v>6782.6666666666661</v>
      </c>
      <c r="X55" s="60">
        <f t="shared" si="12"/>
        <v>3391.333333333333</v>
      </c>
      <c r="Y55" s="36"/>
    </row>
    <row r="56" spans="1:25">
      <c r="A56" s="58" t="s">
        <v>490</v>
      </c>
      <c r="B56" s="63" t="s">
        <v>522</v>
      </c>
      <c r="C56" s="60">
        <v>6894</v>
      </c>
      <c r="D56" s="61">
        <v>3239</v>
      </c>
      <c r="E56" s="61">
        <v>624</v>
      </c>
      <c r="F56" s="61">
        <v>491</v>
      </c>
      <c r="G56" s="60">
        <v>3205.72</v>
      </c>
      <c r="H56" s="60">
        <v>750</v>
      </c>
      <c r="I56" s="53"/>
      <c r="J56" s="53">
        <v>1110.96</v>
      </c>
      <c r="K56" s="53"/>
      <c r="L56" s="56">
        <f t="shared" si="5"/>
        <v>16314.68</v>
      </c>
      <c r="M56" s="61"/>
      <c r="N56" s="61">
        <v>807.98</v>
      </c>
      <c r="O56" s="54">
        <v>303</v>
      </c>
      <c r="P56" s="61">
        <v>2013.64</v>
      </c>
      <c r="Q56" s="61">
        <v>101</v>
      </c>
      <c r="R56" s="54">
        <f t="shared" si="7"/>
        <v>3225.62</v>
      </c>
      <c r="S56" s="56">
        <f t="shared" si="13"/>
        <v>13089.060000000001</v>
      </c>
      <c r="T56" s="57"/>
      <c r="U56" s="60">
        <f t="shared" si="9"/>
        <v>9192</v>
      </c>
      <c r="V56" s="60">
        <f t="shared" si="10"/>
        <v>4596</v>
      </c>
      <c r="W56" s="60">
        <f t="shared" si="11"/>
        <v>4318.666666666667</v>
      </c>
      <c r="X56" s="60">
        <f t="shared" si="12"/>
        <v>2159.3333333333335</v>
      </c>
      <c r="Y56" s="36"/>
    </row>
    <row r="57" spans="1:25">
      <c r="A57" s="58" t="s">
        <v>85</v>
      </c>
      <c r="B57" s="63" t="s">
        <v>514</v>
      </c>
      <c r="C57" s="60">
        <v>9829</v>
      </c>
      <c r="D57" s="61">
        <v>20171</v>
      </c>
      <c r="E57" s="61">
        <v>624</v>
      </c>
      <c r="F57" s="61">
        <v>491</v>
      </c>
      <c r="G57" s="61"/>
      <c r="H57" s="61"/>
      <c r="I57" s="54"/>
      <c r="J57" s="54"/>
      <c r="K57" s="54"/>
      <c r="L57" s="56">
        <f t="shared" si="5"/>
        <v>31115</v>
      </c>
      <c r="M57" s="61"/>
      <c r="N57" s="61">
        <v>786.32</v>
      </c>
      <c r="O57" s="54">
        <f t="shared" si="6"/>
        <v>294.87</v>
      </c>
      <c r="P57" s="61">
        <v>1306.42</v>
      </c>
      <c r="Q57" s="61"/>
      <c r="R57" s="54">
        <f t="shared" si="7"/>
        <v>2387.61</v>
      </c>
      <c r="S57" s="56">
        <f t="shared" si="13"/>
        <v>28727.39</v>
      </c>
      <c r="T57" s="57"/>
      <c r="U57" s="60">
        <f t="shared" si="9"/>
        <v>13105.333333333332</v>
      </c>
      <c r="V57" s="60">
        <f t="shared" si="10"/>
        <v>6552.6666666666661</v>
      </c>
      <c r="W57" s="60">
        <f t="shared" si="11"/>
        <v>26894.666666666668</v>
      </c>
      <c r="X57" s="60">
        <f t="shared" si="12"/>
        <v>13447.333333333334</v>
      </c>
      <c r="Y57" s="36"/>
    </row>
    <row r="58" spans="1:25">
      <c r="A58" s="58" t="s">
        <v>170</v>
      </c>
      <c r="B58" s="63" t="s">
        <v>514</v>
      </c>
      <c r="C58" s="60">
        <v>9829</v>
      </c>
      <c r="D58" s="61">
        <v>5928</v>
      </c>
      <c r="E58" s="61">
        <v>624</v>
      </c>
      <c r="F58" s="61">
        <v>491</v>
      </c>
      <c r="G58" s="61"/>
      <c r="H58" s="61"/>
      <c r="I58" s="54"/>
      <c r="J58" s="54"/>
      <c r="K58" s="54"/>
      <c r="L58" s="56">
        <f t="shared" si="5"/>
        <v>16872</v>
      </c>
      <c r="M58" s="61"/>
      <c r="N58" s="61">
        <v>786.32</v>
      </c>
      <c r="O58" s="54">
        <f t="shared" si="6"/>
        <v>294.87</v>
      </c>
      <c r="P58" s="61">
        <v>1306.42</v>
      </c>
      <c r="Q58" s="61"/>
      <c r="R58" s="54">
        <f t="shared" si="7"/>
        <v>2387.61</v>
      </c>
      <c r="S58" s="56">
        <f t="shared" si="13"/>
        <v>14484.39</v>
      </c>
      <c r="T58" s="57"/>
      <c r="U58" s="60">
        <f t="shared" si="9"/>
        <v>13105.333333333332</v>
      </c>
      <c r="V58" s="60">
        <f t="shared" si="10"/>
        <v>6552.6666666666661</v>
      </c>
      <c r="W58" s="60">
        <f t="shared" si="11"/>
        <v>7904</v>
      </c>
      <c r="X58" s="60">
        <f t="shared" si="12"/>
        <v>3952</v>
      </c>
      <c r="Y58" s="36"/>
    </row>
    <row r="59" spans="1:25">
      <c r="A59" s="58" t="s">
        <v>491</v>
      </c>
      <c r="B59" s="63" t="s">
        <v>514</v>
      </c>
      <c r="C59" s="60">
        <v>9829</v>
      </c>
      <c r="D59" s="61">
        <v>5317</v>
      </c>
      <c r="E59" s="61">
        <v>624</v>
      </c>
      <c r="F59" s="61">
        <v>491</v>
      </c>
      <c r="G59" s="61"/>
      <c r="H59" s="61"/>
      <c r="I59" s="54"/>
      <c r="J59" s="54"/>
      <c r="K59" s="54"/>
      <c r="L59" s="56">
        <f t="shared" si="5"/>
        <v>16261</v>
      </c>
      <c r="M59" s="61"/>
      <c r="N59" s="61">
        <v>786.32</v>
      </c>
      <c r="O59" s="54">
        <f t="shared" si="6"/>
        <v>294.87</v>
      </c>
      <c r="P59" s="61">
        <v>1306.42</v>
      </c>
      <c r="Q59" s="61"/>
      <c r="R59" s="54">
        <f t="shared" si="7"/>
        <v>2387.61</v>
      </c>
      <c r="S59" s="56">
        <f t="shared" si="13"/>
        <v>13873.39</v>
      </c>
      <c r="T59" s="57"/>
      <c r="U59" s="60">
        <f t="shared" si="9"/>
        <v>13105.333333333332</v>
      </c>
      <c r="V59" s="60">
        <f t="shared" si="10"/>
        <v>6552.6666666666661</v>
      </c>
      <c r="W59" s="60">
        <f t="shared" si="11"/>
        <v>7089.333333333333</v>
      </c>
      <c r="X59" s="60">
        <f t="shared" si="12"/>
        <v>3544.6666666666665</v>
      </c>
      <c r="Y59" s="36"/>
    </row>
    <row r="60" spans="1:25">
      <c r="A60" s="58" t="s">
        <v>497</v>
      </c>
      <c r="B60" s="63" t="s">
        <v>514</v>
      </c>
      <c r="C60" s="60">
        <v>9829</v>
      </c>
      <c r="D60" s="61">
        <v>7897</v>
      </c>
      <c r="E60" s="61">
        <v>624</v>
      </c>
      <c r="F60" s="61">
        <v>491</v>
      </c>
      <c r="G60" s="61"/>
      <c r="H60" s="61"/>
      <c r="I60" s="54"/>
      <c r="J60" s="54"/>
      <c r="K60" s="54"/>
      <c r="L60" s="56">
        <f t="shared" si="5"/>
        <v>18841</v>
      </c>
      <c r="M60" s="61"/>
      <c r="N60" s="61">
        <f>+C60*0.08</f>
        <v>786.32</v>
      </c>
      <c r="O60" s="54">
        <f t="shared" si="6"/>
        <v>294.87</v>
      </c>
      <c r="P60" s="61">
        <v>1306.42</v>
      </c>
      <c r="Q60" s="61"/>
      <c r="R60" s="54">
        <f t="shared" si="7"/>
        <v>2387.61</v>
      </c>
      <c r="S60" s="56">
        <f t="shared" si="13"/>
        <v>16453.39</v>
      </c>
      <c r="T60" s="57"/>
      <c r="U60" s="60">
        <f t="shared" si="9"/>
        <v>13105.333333333332</v>
      </c>
      <c r="V60" s="60">
        <f t="shared" si="10"/>
        <v>6552.6666666666661</v>
      </c>
      <c r="W60" s="60">
        <f t="shared" si="11"/>
        <v>10529.333333333334</v>
      </c>
      <c r="X60" s="60">
        <f t="shared" si="12"/>
        <v>5264.666666666667</v>
      </c>
      <c r="Y60" s="36"/>
    </row>
    <row r="61" spans="1:25">
      <c r="A61" s="58" t="s">
        <v>134</v>
      </c>
      <c r="B61" s="63" t="s">
        <v>517</v>
      </c>
      <c r="C61" s="60">
        <v>14633</v>
      </c>
      <c r="D61" s="61">
        <v>3829</v>
      </c>
      <c r="E61" s="61">
        <v>624</v>
      </c>
      <c r="F61" s="61"/>
      <c r="G61" s="61"/>
      <c r="H61" s="61"/>
      <c r="I61" s="54"/>
      <c r="J61" s="54"/>
      <c r="K61" s="54"/>
      <c r="L61" s="56">
        <f t="shared" si="5"/>
        <v>19086</v>
      </c>
      <c r="M61" s="61"/>
      <c r="N61" s="61">
        <v>1170.6400000000001</v>
      </c>
      <c r="O61" s="54">
        <f t="shared" si="6"/>
        <v>438.99</v>
      </c>
      <c r="P61" s="61">
        <v>2503.58</v>
      </c>
      <c r="Q61" s="61"/>
      <c r="R61" s="54">
        <f t="shared" si="7"/>
        <v>4113.21</v>
      </c>
      <c r="S61" s="56">
        <f t="shared" si="13"/>
        <v>14972.79</v>
      </c>
      <c r="T61" s="57"/>
      <c r="U61" s="60">
        <f t="shared" si="9"/>
        <v>19510.666666666664</v>
      </c>
      <c r="V61" s="60">
        <f t="shared" si="10"/>
        <v>9755.3333333333321</v>
      </c>
      <c r="W61" s="60">
        <f t="shared" si="11"/>
        <v>5105.3333333333339</v>
      </c>
      <c r="X61" s="60">
        <f t="shared" si="12"/>
        <v>2552.666666666667</v>
      </c>
      <c r="Y61" s="36"/>
    </row>
    <row r="62" spans="1:25">
      <c r="A62" s="58" t="s">
        <v>75</v>
      </c>
      <c r="B62" s="63" t="s">
        <v>526</v>
      </c>
      <c r="C62" s="60">
        <v>7949</v>
      </c>
      <c r="D62" s="61">
        <v>9284</v>
      </c>
      <c r="E62" s="61">
        <v>624</v>
      </c>
      <c r="F62" s="61">
        <v>491</v>
      </c>
      <c r="G62" s="61"/>
      <c r="H62" s="61"/>
      <c r="I62" s="54"/>
      <c r="J62" s="54"/>
      <c r="K62" s="54"/>
      <c r="L62" s="56">
        <f t="shared" si="5"/>
        <v>18348</v>
      </c>
      <c r="M62" s="61"/>
      <c r="N62" s="61">
        <v>635.91999999999996</v>
      </c>
      <c r="O62" s="54">
        <f t="shared" si="6"/>
        <v>238.47</v>
      </c>
      <c r="P62" s="61">
        <v>878.64</v>
      </c>
      <c r="Q62" s="61"/>
      <c r="R62" s="54">
        <f t="shared" si="7"/>
        <v>1753.03</v>
      </c>
      <c r="S62" s="56">
        <f t="shared" si="13"/>
        <v>16594.97</v>
      </c>
      <c r="T62" s="57"/>
      <c r="U62" s="60">
        <f t="shared" si="9"/>
        <v>10598.666666666666</v>
      </c>
      <c r="V62" s="60">
        <f t="shared" si="10"/>
        <v>5299.333333333333</v>
      </c>
      <c r="W62" s="60">
        <f t="shared" si="11"/>
        <v>12378.666666666666</v>
      </c>
      <c r="X62" s="60">
        <f t="shared" si="12"/>
        <v>6189.333333333333</v>
      </c>
      <c r="Y62" s="36"/>
    </row>
    <row r="63" spans="1:25">
      <c r="A63" s="58" t="s">
        <v>92</v>
      </c>
      <c r="B63" s="63" t="s">
        <v>517</v>
      </c>
      <c r="C63" s="60">
        <v>14633</v>
      </c>
      <c r="D63" s="61">
        <v>13367</v>
      </c>
      <c r="E63" s="61">
        <v>624</v>
      </c>
      <c r="F63" s="61"/>
      <c r="G63" s="61"/>
      <c r="H63" s="61"/>
      <c r="I63" s="54"/>
      <c r="J63" s="54">
        <v>1755.96</v>
      </c>
      <c r="K63" s="54"/>
      <c r="L63" s="56">
        <f t="shared" si="5"/>
        <v>30379.96</v>
      </c>
      <c r="M63" s="61"/>
      <c r="N63" s="61">
        <v>1170.6400000000001</v>
      </c>
      <c r="O63" s="54">
        <f t="shared" si="6"/>
        <v>438.99</v>
      </c>
      <c r="P63" s="61">
        <v>2878.66</v>
      </c>
      <c r="Q63" s="61"/>
      <c r="R63" s="54">
        <f t="shared" si="7"/>
        <v>4488.29</v>
      </c>
      <c r="S63" s="56">
        <f t="shared" si="13"/>
        <v>25891.67</v>
      </c>
      <c r="T63" s="57"/>
      <c r="U63" s="60">
        <f t="shared" si="9"/>
        <v>19510.666666666664</v>
      </c>
      <c r="V63" s="60">
        <f t="shared" si="10"/>
        <v>9755.3333333333321</v>
      </c>
      <c r="W63" s="60">
        <f t="shared" si="11"/>
        <v>17822.666666666668</v>
      </c>
      <c r="X63" s="60">
        <f t="shared" si="12"/>
        <v>8911.3333333333339</v>
      </c>
      <c r="Y63" s="36"/>
    </row>
    <row r="64" spans="1:25">
      <c r="A64" s="58" t="s">
        <v>489</v>
      </c>
      <c r="B64" s="63" t="s">
        <v>517</v>
      </c>
      <c r="C64" s="60">
        <v>14633</v>
      </c>
      <c r="D64" s="61">
        <v>9204</v>
      </c>
      <c r="E64" s="61">
        <v>624</v>
      </c>
      <c r="F64" s="61"/>
      <c r="G64" s="61"/>
      <c r="H64" s="61"/>
      <c r="I64" s="54"/>
      <c r="J64" s="54">
        <v>1609.64</v>
      </c>
      <c r="K64" s="54"/>
      <c r="L64" s="56">
        <f t="shared" si="5"/>
        <v>26070.639999999999</v>
      </c>
      <c r="M64" s="61"/>
      <c r="N64" s="61">
        <v>1170.6400000000001</v>
      </c>
      <c r="O64" s="54">
        <f t="shared" si="6"/>
        <v>438.99</v>
      </c>
      <c r="P64" s="61">
        <v>2675.49</v>
      </c>
      <c r="Q64" s="61"/>
      <c r="R64" s="54">
        <f t="shared" si="7"/>
        <v>4285.12</v>
      </c>
      <c r="S64" s="56">
        <f t="shared" si="13"/>
        <v>21785.52</v>
      </c>
      <c r="T64" s="57"/>
      <c r="U64" s="60">
        <f t="shared" si="9"/>
        <v>19510.666666666664</v>
      </c>
      <c r="V64" s="60">
        <f t="shared" si="10"/>
        <v>9755.3333333333321</v>
      </c>
      <c r="W64" s="60">
        <f t="shared" si="11"/>
        <v>12272</v>
      </c>
      <c r="X64" s="60">
        <f t="shared" si="12"/>
        <v>6136</v>
      </c>
      <c r="Y64" s="36"/>
    </row>
    <row r="65" spans="1:25">
      <c r="A65" s="58" t="s">
        <v>498</v>
      </c>
      <c r="B65" s="63" t="s">
        <v>527</v>
      </c>
      <c r="C65" s="60">
        <v>8265</v>
      </c>
      <c r="D65" s="61">
        <v>5184</v>
      </c>
      <c r="E65" s="61">
        <v>624</v>
      </c>
      <c r="F65" s="61">
        <v>491</v>
      </c>
      <c r="G65" s="60">
        <v>4091.18</v>
      </c>
      <c r="H65" s="60">
        <v>750</v>
      </c>
      <c r="I65" s="53"/>
      <c r="J65" s="53"/>
      <c r="K65" s="53"/>
      <c r="L65" s="56">
        <f t="shared" si="5"/>
        <v>19405.18</v>
      </c>
      <c r="M65" s="61"/>
      <c r="N65" s="61">
        <f>+C65*0.08</f>
        <v>661.2</v>
      </c>
      <c r="O65" s="54">
        <v>370.68</v>
      </c>
      <c r="P65" s="61">
        <v>2383.58</v>
      </c>
      <c r="Q65" s="61">
        <v>123.56</v>
      </c>
      <c r="R65" s="54">
        <f t="shared" si="7"/>
        <v>3539.02</v>
      </c>
      <c r="S65" s="56">
        <f t="shared" si="13"/>
        <v>15866.16</v>
      </c>
      <c r="T65" s="57"/>
      <c r="U65" s="60">
        <f>+C65/30*40</f>
        <v>11020</v>
      </c>
      <c r="V65" s="60">
        <f>+C65/30*20</f>
        <v>5510</v>
      </c>
      <c r="W65" s="60">
        <f>+D65/30*40</f>
        <v>6912</v>
      </c>
      <c r="X65" s="60">
        <f>+D65/30*20</f>
        <v>3456</v>
      </c>
      <c r="Y65" s="36"/>
    </row>
    <row r="66" spans="1:25">
      <c r="A66" s="58" t="s">
        <v>86</v>
      </c>
      <c r="B66" s="63" t="s">
        <v>510</v>
      </c>
      <c r="C66" s="60">
        <v>6894</v>
      </c>
      <c r="D66" s="61">
        <v>4680</v>
      </c>
      <c r="E66" s="61">
        <v>624</v>
      </c>
      <c r="F66" s="61">
        <v>491</v>
      </c>
      <c r="G66" s="60">
        <v>2171.62</v>
      </c>
      <c r="H66" s="60">
        <v>750</v>
      </c>
      <c r="I66" s="53">
        <v>850.5</v>
      </c>
      <c r="J66" s="53"/>
      <c r="K66" s="53"/>
      <c r="L66" s="56">
        <f t="shared" si="5"/>
        <v>16461.12</v>
      </c>
      <c r="M66" s="61"/>
      <c r="N66" s="61">
        <v>725.24</v>
      </c>
      <c r="O66" s="54">
        <v>271.95999999999998</v>
      </c>
      <c r="P66" s="61">
        <v>1500.22</v>
      </c>
      <c r="Q66" s="61">
        <v>90.66</v>
      </c>
      <c r="R66" s="54">
        <f t="shared" si="7"/>
        <v>2588.08</v>
      </c>
      <c r="S66" s="56">
        <f t="shared" si="13"/>
        <v>13873.039999999999</v>
      </c>
      <c r="T66" s="57"/>
      <c r="U66" s="60">
        <f t="shared" si="9"/>
        <v>9192</v>
      </c>
      <c r="V66" s="60">
        <f t="shared" si="10"/>
        <v>4596</v>
      </c>
      <c r="W66" s="60">
        <f t="shared" si="11"/>
        <v>6240</v>
      </c>
      <c r="X66" s="60">
        <f t="shared" si="12"/>
        <v>3120</v>
      </c>
      <c r="Y66" s="36"/>
    </row>
    <row r="67" spans="1:25">
      <c r="A67" s="58" t="s">
        <v>107</v>
      </c>
      <c r="B67" s="63" t="s">
        <v>522</v>
      </c>
      <c r="C67" s="60">
        <v>5250</v>
      </c>
      <c r="D67" s="61">
        <v>3239</v>
      </c>
      <c r="E67" s="61">
        <v>624</v>
      </c>
      <c r="F67" s="61">
        <v>491</v>
      </c>
      <c r="G67" s="60">
        <v>2441.2600000000002</v>
      </c>
      <c r="H67" s="60">
        <v>750</v>
      </c>
      <c r="I67" s="53"/>
      <c r="J67" s="53"/>
      <c r="K67" s="53"/>
      <c r="L67" s="56">
        <f t="shared" si="5"/>
        <v>12795.26</v>
      </c>
      <c r="M67" s="61"/>
      <c r="N67" s="61">
        <v>615.29999999999995</v>
      </c>
      <c r="O67" s="54">
        <v>230.74</v>
      </c>
      <c r="P67" s="61">
        <v>1127.54</v>
      </c>
      <c r="Q67" s="61">
        <v>76.92</v>
      </c>
      <c r="R67" s="54">
        <f t="shared" si="7"/>
        <v>2050.5</v>
      </c>
      <c r="S67" s="56">
        <f t="shared" si="13"/>
        <v>10744.76</v>
      </c>
      <c r="T67" s="57"/>
      <c r="U67" s="60">
        <f t="shared" si="9"/>
        <v>7000</v>
      </c>
      <c r="V67" s="60">
        <f t="shared" si="10"/>
        <v>3500</v>
      </c>
      <c r="W67" s="60">
        <f t="shared" si="11"/>
        <v>4318.666666666667</v>
      </c>
      <c r="X67" s="60">
        <f t="shared" si="12"/>
        <v>2159.3333333333335</v>
      </c>
      <c r="Y67" s="36"/>
    </row>
    <row r="68" spans="1:25">
      <c r="A68" s="58" t="s">
        <v>87</v>
      </c>
      <c r="B68" s="63" t="s">
        <v>514</v>
      </c>
      <c r="C68" s="60">
        <v>9829</v>
      </c>
      <c r="D68" s="61">
        <v>3148</v>
      </c>
      <c r="E68" s="61">
        <v>624</v>
      </c>
      <c r="F68" s="61">
        <v>491</v>
      </c>
      <c r="G68" s="61"/>
      <c r="H68" s="61"/>
      <c r="I68" s="54"/>
      <c r="J68" s="54"/>
      <c r="K68" s="54"/>
      <c r="L68" s="56">
        <f t="shared" si="5"/>
        <v>14092</v>
      </c>
      <c r="M68" s="61"/>
      <c r="N68" s="61">
        <v>786.32</v>
      </c>
      <c r="O68" s="54">
        <f t="shared" si="6"/>
        <v>294.87</v>
      </c>
      <c r="P68" s="61">
        <v>1306.42</v>
      </c>
      <c r="Q68" s="61"/>
      <c r="R68" s="54">
        <f t="shared" si="7"/>
        <v>2387.61</v>
      </c>
      <c r="S68" s="56">
        <f t="shared" si="13"/>
        <v>11704.39</v>
      </c>
      <c r="T68" s="57"/>
      <c r="U68" s="60">
        <f t="shared" si="9"/>
        <v>13105.333333333332</v>
      </c>
      <c r="V68" s="60">
        <f t="shared" si="10"/>
        <v>6552.6666666666661</v>
      </c>
      <c r="W68" s="60">
        <f t="shared" si="11"/>
        <v>4197.3333333333339</v>
      </c>
      <c r="X68" s="60">
        <f t="shared" si="12"/>
        <v>2098.666666666667</v>
      </c>
      <c r="Y68" s="36"/>
    </row>
    <row r="69" spans="1:25">
      <c r="A69" s="64" t="s">
        <v>64</v>
      </c>
      <c r="B69" s="63" t="s">
        <v>509</v>
      </c>
      <c r="C69" s="60">
        <v>32369</v>
      </c>
      <c r="D69" s="61">
        <v>69018</v>
      </c>
      <c r="E69" s="61">
        <v>624</v>
      </c>
      <c r="F69" s="61"/>
      <c r="G69" s="61"/>
      <c r="H69" s="61"/>
      <c r="I69" s="54"/>
      <c r="J69" s="54"/>
      <c r="K69" s="54"/>
      <c r="L69" s="56">
        <f t="shared" si="5"/>
        <v>102011</v>
      </c>
      <c r="M69" s="61">
        <v>3884.28</v>
      </c>
      <c r="N69" s="61"/>
      <c r="O69" s="54">
        <f t="shared" si="6"/>
        <v>971.06999999999994</v>
      </c>
      <c r="P69" s="61">
        <v>7602.5</v>
      </c>
      <c r="Q69" s="61"/>
      <c r="R69" s="54">
        <f t="shared" si="7"/>
        <v>12457.85</v>
      </c>
      <c r="S69" s="56">
        <f t="shared" si="13"/>
        <v>89553.15</v>
      </c>
      <c r="T69" s="57"/>
      <c r="U69" s="60">
        <f t="shared" si="9"/>
        <v>43158.666666666672</v>
      </c>
      <c r="V69" s="60">
        <f t="shared" si="10"/>
        <v>21579.333333333336</v>
      </c>
      <c r="W69" s="60">
        <f t="shared" si="11"/>
        <v>92024</v>
      </c>
      <c r="X69" s="60">
        <f t="shared" si="12"/>
        <v>46012</v>
      </c>
      <c r="Y69" s="36"/>
    </row>
    <row r="70" spans="1:25">
      <c r="A70" s="58" t="s">
        <v>47</v>
      </c>
      <c r="B70" s="63" t="s">
        <v>528</v>
      </c>
      <c r="C70" s="60">
        <v>17063</v>
      </c>
      <c r="D70" s="61">
        <v>12457</v>
      </c>
      <c r="E70" s="61">
        <v>624</v>
      </c>
      <c r="F70" s="61"/>
      <c r="G70" s="61"/>
      <c r="H70" s="61"/>
      <c r="I70" s="54"/>
      <c r="J70" s="54"/>
      <c r="K70" s="54"/>
      <c r="L70" s="56">
        <f t="shared" si="5"/>
        <v>30144</v>
      </c>
      <c r="M70" s="61"/>
      <c r="N70" s="61">
        <v>1365.04</v>
      </c>
      <c r="O70" s="54">
        <f t="shared" si="6"/>
        <v>511.89</v>
      </c>
      <c r="P70" s="61">
        <v>3109.14</v>
      </c>
      <c r="Q70" s="61"/>
      <c r="R70" s="54">
        <f t="shared" si="7"/>
        <v>4986.07</v>
      </c>
      <c r="S70" s="56">
        <f t="shared" si="13"/>
        <v>25157.93</v>
      </c>
      <c r="T70" s="57"/>
      <c r="U70" s="60">
        <f t="shared" ref="U70:U101" si="14">+C70/30*40</f>
        <v>22750.666666666664</v>
      </c>
      <c r="V70" s="60">
        <f t="shared" ref="V70:V101" si="15">+C70/30*20</f>
        <v>11375.333333333332</v>
      </c>
      <c r="W70" s="60">
        <f t="shared" ref="W70:W101" si="16">+D70/30*40</f>
        <v>16609.333333333336</v>
      </c>
      <c r="X70" s="60">
        <f t="shared" ref="X70:X101" si="17">+D70/30*20</f>
        <v>8304.6666666666679</v>
      </c>
      <c r="Y70" s="36"/>
    </row>
    <row r="71" spans="1:25">
      <c r="A71" s="58" t="s">
        <v>65</v>
      </c>
      <c r="B71" s="63" t="s">
        <v>514</v>
      </c>
      <c r="C71" s="60">
        <v>9829</v>
      </c>
      <c r="D71" s="61">
        <v>8844</v>
      </c>
      <c r="E71" s="61">
        <v>624</v>
      </c>
      <c r="F71" s="61">
        <v>491</v>
      </c>
      <c r="G71" s="61"/>
      <c r="H71" s="61"/>
      <c r="I71" s="54"/>
      <c r="J71" s="54"/>
      <c r="K71" s="54"/>
      <c r="L71" s="56">
        <f t="shared" ref="L71:L134" si="18">SUM(C71:K71)</f>
        <v>19788</v>
      </c>
      <c r="M71" s="61"/>
      <c r="N71" s="61">
        <v>786.32</v>
      </c>
      <c r="O71" s="54">
        <f t="shared" ref="O71:O134" si="19">+C71*0.03</f>
        <v>294.87</v>
      </c>
      <c r="P71" s="61">
        <v>1306.42</v>
      </c>
      <c r="Q71" s="61"/>
      <c r="R71" s="54">
        <f t="shared" ref="R71:R134" si="20">SUM(M71:Q71)</f>
        <v>2387.61</v>
      </c>
      <c r="S71" s="56">
        <f t="shared" ref="S71:S134" si="21">+L71-R71</f>
        <v>17400.39</v>
      </c>
      <c r="T71" s="57"/>
      <c r="U71" s="60">
        <f t="shared" si="14"/>
        <v>13105.333333333332</v>
      </c>
      <c r="V71" s="60">
        <f t="shared" si="15"/>
        <v>6552.6666666666661</v>
      </c>
      <c r="W71" s="60">
        <f t="shared" si="16"/>
        <v>11792</v>
      </c>
      <c r="X71" s="60">
        <f t="shared" si="17"/>
        <v>5896</v>
      </c>
      <c r="Y71" s="36"/>
    </row>
    <row r="72" spans="1:25">
      <c r="A72" s="58" t="s">
        <v>32</v>
      </c>
      <c r="B72" s="63" t="s">
        <v>529</v>
      </c>
      <c r="C72" s="60">
        <v>6894</v>
      </c>
      <c r="D72" s="61">
        <v>2681</v>
      </c>
      <c r="E72" s="61">
        <v>624</v>
      </c>
      <c r="F72" s="61">
        <v>491</v>
      </c>
      <c r="G72" s="61"/>
      <c r="H72" s="61"/>
      <c r="I72" s="54"/>
      <c r="J72" s="54"/>
      <c r="K72" s="54"/>
      <c r="L72" s="56">
        <f t="shared" si="18"/>
        <v>10690</v>
      </c>
      <c r="M72" s="61"/>
      <c r="N72" s="61">
        <v>551.52</v>
      </c>
      <c r="O72" s="54">
        <f t="shared" si="19"/>
        <v>206.82</v>
      </c>
      <c r="P72" s="61">
        <v>671.86</v>
      </c>
      <c r="Q72" s="61"/>
      <c r="R72" s="54">
        <f t="shared" si="20"/>
        <v>1430.1999999999998</v>
      </c>
      <c r="S72" s="56">
        <f t="shared" si="21"/>
        <v>9259.7999999999993</v>
      </c>
      <c r="T72" s="57"/>
      <c r="U72" s="60">
        <f t="shared" si="14"/>
        <v>9192</v>
      </c>
      <c r="V72" s="60">
        <f t="shared" si="15"/>
        <v>4596</v>
      </c>
      <c r="W72" s="60">
        <f t="shared" si="16"/>
        <v>3574.6666666666665</v>
      </c>
      <c r="X72" s="60">
        <f t="shared" si="17"/>
        <v>1787.3333333333333</v>
      </c>
      <c r="Y72" s="36"/>
    </row>
    <row r="73" spans="1:25">
      <c r="A73" s="58" t="s">
        <v>108</v>
      </c>
      <c r="B73" s="63" t="s">
        <v>510</v>
      </c>
      <c r="C73" s="60">
        <v>8265</v>
      </c>
      <c r="D73" s="61">
        <v>5835</v>
      </c>
      <c r="E73" s="61">
        <v>624</v>
      </c>
      <c r="F73" s="61">
        <v>491</v>
      </c>
      <c r="G73" s="60">
        <v>3471.3</v>
      </c>
      <c r="H73" s="60">
        <v>750</v>
      </c>
      <c r="I73" s="53"/>
      <c r="J73" s="53">
        <v>1525.72</v>
      </c>
      <c r="K73" s="53"/>
      <c r="L73" s="56">
        <f t="shared" si="18"/>
        <v>20962.02</v>
      </c>
      <c r="M73" s="61"/>
      <c r="N73" s="61">
        <v>938.9</v>
      </c>
      <c r="O73" s="54">
        <v>352.08</v>
      </c>
      <c r="P73" s="61">
        <v>3238.74</v>
      </c>
      <c r="Q73" s="61">
        <v>117.36</v>
      </c>
      <c r="R73" s="54">
        <f t="shared" si="20"/>
        <v>4647.079999999999</v>
      </c>
      <c r="S73" s="56">
        <f t="shared" si="21"/>
        <v>16314.940000000002</v>
      </c>
      <c r="T73" s="57"/>
      <c r="U73" s="60">
        <f t="shared" si="14"/>
        <v>11020</v>
      </c>
      <c r="V73" s="60">
        <f t="shared" si="15"/>
        <v>5510</v>
      </c>
      <c r="W73" s="60">
        <f t="shared" si="16"/>
        <v>7780</v>
      </c>
      <c r="X73" s="60">
        <f t="shared" si="17"/>
        <v>3890</v>
      </c>
      <c r="Y73" s="36"/>
    </row>
    <row r="74" spans="1:25">
      <c r="A74" s="58" t="s">
        <v>109</v>
      </c>
      <c r="B74" s="63" t="s">
        <v>530</v>
      </c>
      <c r="C74" s="60">
        <v>5972</v>
      </c>
      <c r="D74" s="61">
        <v>4423</v>
      </c>
      <c r="E74" s="61">
        <v>624</v>
      </c>
      <c r="F74" s="61">
        <v>491</v>
      </c>
      <c r="G74" s="61"/>
      <c r="H74" s="61"/>
      <c r="I74" s="54"/>
      <c r="J74" s="54"/>
      <c r="K74" s="54"/>
      <c r="L74" s="56">
        <f t="shared" si="18"/>
        <v>11510</v>
      </c>
      <c r="M74" s="61"/>
      <c r="N74" s="61">
        <v>477.76</v>
      </c>
      <c r="O74" s="54">
        <f t="shared" si="19"/>
        <v>179.16</v>
      </c>
      <c r="P74" s="61">
        <v>529.94000000000005</v>
      </c>
      <c r="Q74" s="61"/>
      <c r="R74" s="54">
        <f t="shared" si="20"/>
        <v>1186.8600000000001</v>
      </c>
      <c r="S74" s="56">
        <f t="shared" si="21"/>
        <v>10323.14</v>
      </c>
      <c r="T74" s="57"/>
      <c r="U74" s="60">
        <f t="shared" si="14"/>
        <v>7962.6666666666661</v>
      </c>
      <c r="V74" s="60">
        <f t="shared" si="15"/>
        <v>3981.333333333333</v>
      </c>
      <c r="W74" s="60">
        <f t="shared" si="16"/>
        <v>5897.3333333333339</v>
      </c>
      <c r="X74" s="60">
        <f t="shared" si="17"/>
        <v>2948.666666666667</v>
      </c>
      <c r="Y74" s="36"/>
    </row>
    <row r="75" spans="1:25">
      <c r="A75" s="58" t="s">
        <v>110</v>
      </c>
      <c r="B75" s="63" t="s">
        <v>521</v>
      </c>
      <c r="C75" s="60">
        <v>5250</v>
      </c>
      <c r="D75" s="61">
        <v>6818</v>
      </c>
      <c r="E75" s="61">
        <v>624</v>
      </c>
      <c r="F75" s="61">
        <v>491</v>
      </c>
      <c r="G75" s="61"/>
      <c r="H75" s="61"/>
      <c r="I75" s="54"/>
      <c r="J75" s="54"/>
      <c r="K75" s="54"/>
      <c r="L75" s="56">
        <f t="shared" si="18"/>
        <v>13183</v>
      </c>
      <c r="M75" s="61"/>
      <c r="N75" s="61">
        <v>420</v>
      </c>
      <c r="O75" s="54">
        <f t="shared" si="19"/>
        <v>157.5</v>
      </c>
      <c r="P75" s="61">
        <v>438.3</v>
      </c>
      <c r="Q75" s="61"/>
      <c r="R75" s="54">
        <f t="shared" si="20"/>
        <v>1015.8</v>
      </c>
      <c r="S75" s="56">
        <f t="shared" si="21"/>
        <v>12167.2</v>
      </c>
      <c r="T75" s="57"/>
      <c r="U75" s="60">
        <f t="shared" si="14"/>
        <v>7000</v>
      </c>
      <c r="V75" s="60">
        <f t="shared" si="15"/>
        <v>3500</v>
      </c>
      <c r="W75" s="60">
        <f t="shared" si="16"/>
        <v>9090.6666666666679</v>
      </c>
      <c r="X75" s="60">
        <f t="shared" si="17"/>
        <v>4545.3333333333339</v>
      </c>
      <c r="Y75" s="36"/>
    </row>
    <row r="76" spans="1:25">
      <c r="A76" s="58" t="s">
        <v>149</v>
      </c>
      <c r="B76" s="63" t="s">
        <v>514</v>
      </c>
      <c r="C76" s="60">
        <v>9829</v>
      </c>
      <c r="D76" s="61">
        <v>5300</v>
      </c>
      <c r="E76" s="61">
        <v>624</v>
      </c>
      <c r="F76" s="61">
        <v>491</v>
      </c>
      <c r="G76" s="61"/>
      <c r="H76" s="61"/>
      <c r="I76" s="54"/>
      <c r="J76" s="54"/>
      <c r="K76" s="54"/>
      <c r="L76" s="56">
        <f t="shared" si="18"/>
        <v>16244</v>
      </c>
      <c r="M76" s="61"/>
      <c r="N76" s="61">
        <v>786.32</v>
      </c>
      <c r="O76" s="54">
        <f t="shared" si="19"/>
        <v>294.87</v>
      </c>
      <c r="P76" s="61">
        <v>1306.42</v>
      </c>
      <c r="Q76" s="61"/>
      <c r="R76" s="54">
        <f t="shared" si="20"/>
        <v>2387.61</v>
      </c>
      <c r="S76" s="56">
        <f t="shared" si="21"/>
        <v>13856.39</v>
      </c>
      <c r="T76" s="57"/>
      <c r="U76" s="60">
        <f t="shared" si="14"/>
        <v>13105.333333333332</v>
      </c>
      <c r="V76" s="60">
        <f t="shared" si="15"/>
        <v>6552.6666666666661</v>
      </c>
      <c r="W76" s="60">
        <f t="shared" si="16"/>
        <v>7066.6666666666661</v>
      </c>
      <c r="X76" s="60">
        <f t="shared" si="17"/>
        <v>3533.333333333333</v>
      </c>
      <c r="Y76" s="36"/>
    </row>
    <row r="77" spans="1:25">
      <c r="A77" s="58" t="s">
        <v>127</v>
      </c>
      <c r="B77" s="63" t="s">
        <v>511</v>
      </c>
      <c r="C77" s="60">
        <v>11303</v>
      </c>
      <c r="D77" s="61">
        <v>15697</v>
      </c>
      <c r="E77" s="61">
        <v>624</v>
      </c>
      <c r="F77" s="61">
        <v>491</v>
      </c>
      <c r="G77" s="61"/>
      <c r="H77" s="61"/>
      <c r="I77" s="54"/>
      <c r="J77" s="54"/>
      <c r="K77" s="54"/>
      <c r="L77" s="56">
        <f t="shared" si="18"/>
        <v>28115</v>
      </c>
      <c r="M77" s="61">
        <v>1356.36</v>
      </c>
      <c r="N77" s="61"/>
      <c r="O77" s="54">
        <f t="shared" si="19"/>
        <v>339.09</v>
      </c>
      <c r="P77" s="61">
        <v>1673.74</v>
      </c>
      <c r="Q77" s="61"/>
      <c r="R77" s="54">
        <f t="shared" si="20"/>
        <v>3369.1899999999996</v>
      </c>
      <c r="S77" s="56">
        <f t="shared" si="21"/>
        <v>24745.81</v>
      </c>
      <c r="T77" s="57"/>
      <c r="U77" s="60">
        <f t="shared" si="14"/>
        <v>15070.666666666666</v>
      </c>
      <c r="V77" s="60">
        <f t="shared" si="15"/>
        <v>7535.333333333333</v>
      </c>
      <c r="W77" s="60">
        <f t="shared" si="16"/>
        <v>20929.333333333336</v>
      </c>
      <c r="X77" s="60">
        <f t="shared" si="17"/>
        <v>10464.666666666668</v>
      </c>
      <c r="Y77" s="36"/>
    </row>
    <row r="78" spans="1:25">
      <c r="A78" s="58" t="s">
        <v>499</v>
      </c>
      <c r="B78" s="63" t="s">
        <v>514</v>
      </c>
      <c r="C78" s="60">
        <v>9829</v>
      </c>
      <c r="D78" s="61">
        <v>4530</v>
      </c>
      <c r="E78" s="61">
        <v>624</v>
      </c>
      <c r="F78" s="61">
        <v>491</v>
      </c>
      <c r="G78" s="61"/>
      <c r="H78" s="61"/>
      <c r="I78" s="54"/>
      <c r="J78" s="54">
        <v>1474.36</v>
      </c>
      <c r="K78" s="54"/>
      <c r="L78" s="56">
        <f t="shared" si="18"/>
        <v>16948.36</v>
      </c>
      <c r="M78" s="61"/>
      <c r="N78" s="61">
        <f>+C78*0.08</f>
        <v>786.32</v>
      </c>
      <c r="O78" s="54">
        <f t="shared" si="19"/>
        <v>294.87</v>
      </c>
      <c r="P78" s="61">
        <v>1621.35</v>
      </c>
      <c r="Q78" s="61"/>
      <c r="R78" s="54">
        <f t="shared" si="20"/>
        <v>2702.54</v>
      </c>
      <c r="S78" s="56">
        <f t="shared" si="21"/>
        <v>14245.82</v>
      </c>
      <c r="T78" s="57"/>
      <c r="U78" s="60">
        <f t="shared" si="14"/>
        <v>13105.333333333332</v>
      </c>
      <c r="V78" s="60">
        <f t="shared" si="15"/>
        <v>6552.6666666666661</v>
      </c>
      <c r="W78" s="60">
        <f t="shared" si="16"/>
        <v>6040</v>
      </c>
      <c r="X78" s="60">
        <f t="shared" si="17"/>
        <v>3020</v>
      </c>
      <c r="Y78" s="36"/>
    </row>
    <row r="79" spans="1:25">
      <c r="A79" s="58" t="s">
        <v>53</v>
      </c>
      <c r="B79" s="63" t="s">
        <v>511</v>
      </c>
      <c r="C79" s="60">
        <v>11303</v>
      </c>
      <c r="D79" s="61">
        <v>4000</v>
      </c>
      <c r="E79" s="61">
        <v>624</v>
      </c>
      <c r="F79" s="61">
        <v>491</v>
      </c>
      <c r="G79" s="61"/>
      <c r="H79" s="61"/>
      <c r="I79" s="54"/>
      <c r="J79" s="54"/>
      <c r="K79" s="54"/>
      <c r="L79" s="56">
        <f t="shared" si="18"/>
        <v>16418</v>
      </c>
      <c r="M79" s="61"/>
      <c r="N79" s="61">
        <v>904.24</v>
      </c>
      <c r="O79" s="54">
        <f t="shared" si="19"/>
        <v>339.09</v>
      </c>
      <c r="P79" s="61">
        <v>1673.74</v>
      </c>
      <c r="Q79" s="61"/>
      <c r="R79" s="54">
        <f t="shared" si="20"/>
        <v>2917.0699999999997</v>
      </c>
      <c r="S79" s="56">
        <f t="shared" si="21"/>
        <v>13500.93</v>
      </c>
      <c r="T79" s="57"/>
      <c r="U79" s="60">
        <f t="shared" si="14"/>
        <v>15070.666666666666</v>
      </c>
      <c r="V79" s="60">
        <f t="shared" si="15"/>
        <v>7535.333333333333</v>
      </c>
      <c r="W79" s="60">
        <f t="shared" si="16"/>
        <v>5333.3333333333339</v>
      </c>
      <c r="X79" s="60">
        <f t="shared" si="17"/>
        <v>2666.666666666667</v>
      </c>
      <c r="Y79" s="36"/>
    </row>
    <row r="80" spans="1:25">
      <c r="A80" s="58" t="s">
        <v>111</v>
      </c>
      <c r="B80" s="63" t="s">
        <v>531</v>
      </c>
      <c r="C80" s="60">
        <v>6064</v>
      </c>
      <c r="D80" s="61">
        <v>4011</v>
      </c>
      <c r="E80" s="61">
        <v>624</v>
      </c>
      <c r="F80" s="61">
        <v>491</v>
      </c>
      <c r="G80" s="60">
        <v>2546.88</v>
      </c>
      <c r="H80" s="60">
        <v>750</v>
      </c>
      <c r="I80" s="53"/>
      <c r="J80" s="53"/>
      <c r="K80" s="53"/>
      <c r="L80" s="56">
        <f t="shared" si="18"/>
        <v>14486.880000000001</v>
      </c>
      <c r="M80" s="61"/>
      <c r="N80" s="61">
        <v>688.88</v>
      </c>
      <c r="O80" s="54">
        <v>258.32</v>
      </c>
      <c r="P80" s="61">
        <v>1375.92</v>
      </c>
      <c r="Q80" s="61">
        <v>86.1</v>
      </c>
      <c r="R80" s="54">
        <f t="shared" si="20"/>
        <v>2409.2199999999998</v>
      </c>
      <c r="S80" s="56">
        <f t="shared" si="21"/>
        <v>12077.660000000002</v>
      </c>
      <c r="T80" s="57"/>
      <c r="U80" s="60">
        <f t="shared" si="14"/>
        <v>8085.333333333333</v>
      </c>
      <c r="V80" s="60">
        <f t="shared" si="15"/>
        <v>4042.6666666666665</v>
      </c>
      <c r="W80" s="60">
        <f t="shared" si="16"/>
        <v>5348</v>
      </c>
      <c r="X80" s="60">
        <f t="shared" si="17"/>
        <v>2674</v>
      </c>
      <c r="Y80" s="36"/>
    </row>
    <row r="81" spans="1:25">
      <c r="A81" s="58" t="s">
        <v>162</v>
      </c>
      <c r="B81" s="63" t="s">
        <v>532</v>
      </c>
      <c r="C81" s="60">
        <v>11303</v>
      </c>
      <c r="D81" s="61">
        <v>16998</v>
      </c>
      <c r="E81" s="61">
        <v>624</v>
      </c>
      <c r="F81" s="61">
        <v>491</v>
      </c>
      <c r="G81" s="61"/>
      <c r="H81" s="61"/>
      <c r="I81" s="54"/>
      <c r="J81" s="54"/>
      <c r="K81" s="54"/>
      <c r="L81" s="56">
        <f t="shared" si="18"/>
        <v>29416</v>
      </c>
      <c r="M81" s="61"/>
      <c r="N81" s="61">
        <v>904.24</v>
      </c>
      <c r="O81" s="54">
        <f t="shared" si="19"/>
        <v>339.09</v>
      </c>
      <c r="P81" s="61">
        <v>1673.74</v>
      </c>
      <c r="Q81" s="61"/>
      <c r="R81" s="54">
        <f t="shared" si="20"/>
        <v>2917.0699999999997</v>
      </c>
      <c r="S81" s="56">
        <f t="shared" si="21"/>
        <v>26498.93</v>
      </c>
      <c r="T81" s="57"/>
      <c r="U81" s="60">
        <f t="shared" si="14"/>
        <v>15070.666666666666</v>
      </c>
      <c r="V81" s="60">
        <f t="shared" si="15"/>
        <v>7535.333333333333</v>
      </c>
      <c r="W81" s="60">
        <f t="shared" si="16"/>
        <v>22664</v>
      </c>
      <c r="X81" s="60">
        <f t="shared" si="17"/>
        <v>11332</v>
      </c>
      <c r="Y81" s="36"/>
    </row>
    <row r="82" spans="1:25">
      <c r="A82" s="58" t="s">
        <v>24</v>
      </c>
      <c r="B82" s="63" t="s">
        <v>514</v>
      </c>
      <c r="C82" s="60">
        <v>9829</v>
      </c>
      <c r="D82" s="61">
        <v>4530</v>
      </c>
      <c r="E82" s="61">
        <v>624</v>
      </c>
      <c r="F82" s="61">
        <v>491</v>
      </c>
      <c r="G82" s="61"/>
      <c r="H82" s="61"/>
      <c r="I82" s="54"/>
      <c r="J82" s="54"/>
      <c r="K82" s="54"/>
      <c r="L82" s="56">
        <f t="shared" si="18"/>
        <v>15474</v>
      </c>
      <c r="M82" s="61"/>
      <c r="N82" s="61">
        <v>786.32</v>
      </c>
      <c r="O82" s="54">
        <f t="shared" si="19"/>
        <v>294.87</v>
      </c>
      <c r="P82" s="61">
        <v>1306.42</v>
      </c>
      <c r="Q82" s="61"/>
      <c r="R82" s="54">
        <f t="shared" si="20"/>
        <v>2387.61</v>
      </c>
      <c r="S82" s="56">
        <f t="shared" si="21"/>
        <v>13086.39</v>
      </c>
      <c r="T82" s="57"/>
      <c r="U82" s="60">
        <f t="shared" si="14"/>
        <v>13105.333333333332</v>
      </c>
      <c r="V82" s="60">
        <f t="shared" si="15"/>
        <v>6552.6666666666661</v>
      </c>
      <c r="W82" s="60">
        <f t="shared" si="16"/>
        <v>6040</v>
      </c>
      <c r="X82" s="60">
        <f t="shared" si="17"/>
        <v>3020</v>
      </c>
      <c r="Y82" s="36"/>
    </row>
    <row r="83" spans="1:25">
      <c r="A83" s="58" t="s">
        <v>163</v>
      </c>
      <c r="B83" s="63" t="s">
        <v>511</v>
      </c>
      <c r="C83" s="60">
        <v>11303</v>
      </c>
      <c r="D83" s="61">
        <v>4410</v>
      </c>
      <c r="E83" s="61">
        <v>624</v>
      </c>
      <c r="F83" s="61">
        <v>491</v>
      </c>
      <c r="G83" s="61"/>
      <c r="H83" s="61"/>
      <c r="I83" s="54"/>
      <c r="J83" s="54"/>
      <c r="K83" s="54"/>
      <c r="L83" s="56">
        <f t="shared" si="18"/>
        <v>16828</v>
      </c>
      <c r="M83" s="61"/>
      <c r="N83" s="61">
        <v>904.24</v>
      </c>
      <c r="O83" s="54">
        <f t="shared" si="19"/>
        <v>339.09</v>
      </c>
      <c r="P83" s="61">
        <v>1673.74</v>
      </c>
      <c r="Q83" s="61"/>
      <c r="R83" s="54">
        <f t="shared" si="20"/>
        <v>2917.0699999999997</v>
      </c>
      <c r="S83" s="56">
        <f t="shared" si="21"/>
        <v>13910.93</v>
      </c>
      <c r="T83" s="57"/>
      <c r="U83" s="60">
        <f t="shared" si="14"/>
        <v>15070.666666666666</v>
      </c>
      <c r="V83" s="60">
        <f t="shared" si="15"/>
        <v>7535.333333333333</v>
      </c>
      <c r="W83" s="60">
        <f t="shared" si="16"/>
        <v>5880</v>
      </c>
      <c r="X83" s="60">
        <f t="shared" si="17"/>
        <v>2940</v>
      </c>
      <c r="Y83" s="36"/>
    </row>
    <row r="84" spans="1:25">
      <c r="A84" s="58" t="s">
        <v>61</v>
      </c>
      <c r="B84" s="63" t="s">
        <v>529</v>
      </c>
      <c r="C84" s="60">
        <v>6894</v>
      </c>
      <c r="D84" s="61">
        <v>1474</v>
      </c>
      <c r="E84" s="61">
        <v>624</v>
      </c>
      <c r="F84" s="61">
        <v>491</v>
      </c>
      <c r="G84" s="61"/>
      <c r="H84" s="61"/>
      <c r="I84" s="54"/>
      <c r="J84" s="54"/>
      <c r="K84" s="54"/>
      <c r="L84" s="56">
        <f t="shared" si="18"/>
        <v>9483</v>
      </c>
      <c r="M84" s="61"/>
      <c r="N84" s="61">
        <v>551.52</v>
      </c>
      <c r="O84" s="54">
        <f t="shared" si="19"/>
        <v>206.82</v>
      </c>
      <c r="P84" s="61">
        <v>671.86</v>
      </c>
      <c r="Q84" s="61"/>
      <c r="R84" s="54">
        <f t="shared" si="20"/>
        <v>1430.1999999999998</v>
      </c>
      <c r="S84" s="56">
        <f t="shared" si="21"/>
        <v>8052.8</v>
      </c>
      <c r="T84" s="57"/>
      <c r="U84" s="60">
        <f t="shared" si="14"/>
        <v>9192</v>
      </c>
      <c r="V84" s="60">
        <f t="shared" si="15"/>
        <v>4596</v>
      </c>
      <c r="W84" s="60">
        <f t="shared" si="16"/>
        <v>1965.3333333333333</v>
      </c>
      <c r="X84" s="60">
        <f t="shared" si="17"/>
        <v>982.66666666666663</v>
      </c>
      <c r="Y84" s="36"/>
    </row>
    <row r="85" spans="1:25">
      <c r="A85" s="58" t="s">
        <v>80</v>
      </c>
      <c r="B85" s="63" t="s">
        <v>514</v>
      </c>
      <c r="C85" s="60">
        <v>9829</v>
      </c>
      <c r="D85" s="61">
        <v>4477</v>
      </c>
      <c r="E85" s="61">
        <v>624</v>
      </c>
      <c r="F85" s="61">
        <v>491</v>
      </c>
      <c r="G85" s="61"/>
      <c r="H85" s="61"/>
      <c r="I85" s="54"/>
      <c r="J85" s="54"/>
      <c r="K85" s="54"/>
      <c r="L85" s="56">
        <f t="shared" si="18"/>
        <v>15421</v>
      </c>
      <c r="M85" s="61"/>
      <c r="N85" s="61">
        <v>786.32</v>
      </c>
      <c r="O85" s="54">
        <f t="shared" si="19"/>
        <v>294.87</v>
      </c>
      <c r="P85" s="61">
        <v>1306.42</v>
      </c>
      <c r="Q85" s="61"/>
      <c r="R85" s="54">
        <f t="shared" si="20"/>
        <v>2387.61</v>
      </c>
      <c r="S85" s="56">
        <f t="shared" si="21"/>
        <v>13033.39</v>
      </c>
      <c r="T85" s="57"/>
      <c r="U85" s="60">
        <f t="shared" si="14"/>
        <v>13105.333333333332</v>
      </c>
      <c r="V85" s="60">
        <f t="shared" si="15"/>
        <v>6552.6666666666661</v>
      </c>
      <c r="W85" s="60">
        <f t="shared" si="16"/>
        <v>5969.333333333333</v>
      </c>
      <c r="X85" s="60">
        <f t="shared" si="17"/>
        <v>2984.6666666666665</v>
      </c>
      <c r="Y85" s="36"/>
    </row>
    <row r="86" spans="1:25">
      <c r="A86" s="58" t="s">
        <v>500</v>
      </c>
      <c r="B86" s="63" t="s">
        <v>514</v>
      </c>
      <c r="C86" s="60">
        <v>9829</v>
      </c>
      <c r="D86" s="61">
        <v>4631</v>
      </c>
      <c r="E86" s="61">
        <v>624</v>
      </c>
      <c r="F86" s="61">
        <v>491</v>
      </c>
      <c r="G86" s="61"/>
      <c r="H86" s="61"/>
      <c r="I86" s="54"/>
      <c r="J86" s="54"/>
      <c r="K86" s="54"/>
      <c r="L86" s="56">
        <f t="shared" si="18"/>
        <v>15575</v>
      </c>
      <c r="M86" s="61"/>
      <c r="N86" s="61">
        <f>+C86*0.08</f>
        <v>786.32</v>
      </c>
      <c r="O86" s="54">
        <f t="shared" si="19"/>
        <v>294.87</v>
      </c>
      <c r="P86" s="61">
        <v>1306.42</v>
      </c>
      <c r="Q86" s="61"/>
      <c r="R86" s="54">
        <f t="shared" si="20"/>
        <v>2387.61</v>
      </c>
      <c r="S86" s="56">
        <f t="shared" si="21"/>
        <v>13187.39</v>
      </c>
      <c r="T86" s="57"/>
      <c r="U86" s="60">
        <f t="shared" si="14"/>
        <v>13105.333333333332</v>
      </c>
      <c r="V86" s="60">
        <f t="shared" si="15"/>
        <v>6552.6666666666661</v>
      </c>
      <c r="W86" s="60">
        <f t="shared" si="16"/>
        <v>6174.666666666667</v>
      </c>
      <c r="X86" s="60">
        <f t="shared" si="17"/>
        <v>3087.3333333333335</v>
      </c>
      <c r="Y86" s="36"/>
    </row>
    <row r="87" spans="1:25">
      <c r="A87" s="58" t="s">
        <v>82</v>
      </c>
      <c r="B87" s="63" t="s">
        <v>522</v>
      </c>
      <c r="C87" s="60">
        <v>6894</v>
      </c>
      <c r="D87" s="61">
        <v>6433</v>
      </c>
      <c r="E87" s="61">
        <v>624</v>
      </c>
      <c r="F87" s="61">
        <v>491</v>
      </c>
      <c r="G87" s="60">
        <v>2171.62</v>
      </c>
      <c r="H87" s="60">
        <v>750</v>
      </c>
      <c r="I87" s="53">
        <v>1046</v>
      </c>
      <c r="J87" s="53"/>
      <c r="K87" s="53"/>
      <c r="L87" s="56">
        <f t="shared" si="18"/>
        <v>18409.62</v>
      </c>
      <c r="M87" s="61"/>
      <c r="N87" s="61">
        <v>725.24</v>
      </c>
      <c r="O87" s="54">
        <v>271.95999999999998</v>
      </c>
      <c r="P87" s="61">
        <v>1500.22</v>
      </c>
      <c r="Q87" s="61">
        <v>90.66</v>
      </c>
      <c r="R87" s="54">
        <f t="shared" si="20"/>
        <v>2588.08</v>
      </c>
      <c r="S87" s="56">
        <f t="shared" si="21"/>
        <v>15821.539999999999</v>
      </c>
      <c r="T87" s="57"/>
      <c r="U87" s="60">
        <f t="shared" si="14"/>
        <v>9192</v>
      </c>
      <c r="V87" s="60">
        <f t="shared" si="15"/>
        <v>4596</v>
      </c>
      <c r="W87" s="60">
        <f t="shared" si="16"/>
        <v>8577.3333333333339</v>
      </c>
      <c r="X87" s="60">
        <f t="shared" si="17"/>
        <v>4288.666666666667</v>
      </c>
      <c r="Y87" s="36"/>
    </row>
    <row r="88" spans="1:25">
      <c r="A88" s="58" t="s">
        <v>37</v>
      </c>
      <c r="B88" s="63" t="s">
        <v>511</v>
      </c>
      <c r="C88" s="60">
        <v>11303</v>
      </c>
      <c r="D88" s="61">
        <v>11276</v>
      </c>
      <c r="E88" s="61">
        <v>624</v>
      </c>
      <c r="F88" s="61">
        <v>491</v>
      </c>
      <c r="G88" s="61"/>
      <c r="H88" s="61"/>
      <c r="I88" s="54"/>
      <c r="J88" s="54"/>
      <c r="K88" s="54"/>
      <c r="L88" s="56">
        <f t="shared" si="18"/>
        <v>23694</v>
      </c>
      <c r="M88" s="61"/>
      <c r="N88" s="61">
        <v>504.24</v>
      </c>
      <c r="O88" s="54">
        <f t="shared" si="19"/>
        <v>339.09</v>
      </c>
      <c r="P88" s="61">
        <v>1673.74</v>
      </c>
      <c r="Q88" s="61"/>
      <c r="R88" s="54">
        <f t="shared" si="20"/>
        <v>2517.0699999999997</v>
      </c>
      <c r="S88" s="56">
        <f t="shared" si="21"/>
        <v>21176.93</v>
      </c>
      <c r="T88" s="57"/>
      <c r="U88" s="60">
        <f t="shared" si="14"/>
        <v>15070.666666666666</v>
      </c>
      <c r="V88" s="60">
        <f t="shared" si="15"/>
        <v>7535.333333333333</v>
      </c>
      <c r="W88" s="60">
        <f t="shared" si="16"/>
        <v>15034.666666666668</v>
      </c>
      <c r="X88" s="60">
        <f t="shared" si="17"/>
        <v>7517.3333333333339</v>
      </c>
      <c r="Y88" s="36"/>
    </row>
    <row r="89" spans="1:25">
      <c r="A89" s="58" t="s">
        <v>166</v>
      </c>
      <c r="B89" s="63" t="s">
        <v>513</v>
      </c>
      <c r="C89" s="60">
        <v>14633</v>
      </c>
      <c r="D89" s="61">
        <v>8374</v>
      </c>
      <c r="E89" s="61">
        <v>624</v>
      </c>
      <c r="F89" s="61"/>
      <c r="G89" s="61"/>
      <c r="H89" s="61"/>
      <c r="I89" s="54"/>
      <c r="J89" s="54"/>
      <c r="K89" s="54"/>
      <c r="L89" s="56">
        <f t="shared" si="18"/>
        <v>23631</v>
      </c>
      <c r="M89" s="61">
        <v>3884.28</v>
      </c>
      <c r="N89" s="61"/>
      <c r="O89" s="54">
        <f t="shared" si="19"/>
        <v>438.99</v>
      </c>
      <c r="P89" s="61">
        <v>2503.58</v>
      </c>
      <c r="Q89" s="61"/>
      <c r="R89" s="54">
        <f t="shared" si="20"/>
        <v>6826.85</v>
      </c>
      <c r="S89" s="56">
        <f t="shared" si="21"/>
        <v>16804.150000000001</v>
      </c>
      <c r="T89" s="57"/>
      <c r="U89" s="60">
        <f t="shared" si="14"/>
        <v>19510.666666666664</v>
      </c>
      <c r="V89" s="60">
        <f t="shared" si="15"/>
        <v>9755.3333333333321</v>
      </c>
      <c r="W89" s="60">
        <f t="shared" si="16"/>
        <v>11165.333333333332</v>
      </c>
      <c r="X89" s="60">
        <f t="shared" si="17"/>
        <v>5582.6666666666661</v>
      </c>
      <c r="Y89" s="36"/>
    </row>
    <row r="90" spans="1:25">
      <c r="A90" s="58" t="s">
        <v>112</v>
      </c>
      <c r="B90" s="63" t="s">
        <v>522</v>
      </c>
      <c r="C90" s="60">
        <v>6894</v>
      </c>
      <c r="D90" s="61">
        <v>9280</v>
      </c>
      <c r="E90" s="61">
        <v>624</v>
      </c>
      <c r="F90" s="61">
        <v>491</v>
      </c>
      <c r="G90" s="60">
        <v>2171.62</v>
      </c>
      <c r="H90" s="60">
        <v>750</v>
      </c>
      <c r="I90" s="53">
        <v>1046</v>
      </c>
      <c r="J90" s="53"/>
      <c r="K90" s="53"/>
      <c r="L90" s="56">
        <f t="shared" si="18"/>
        <v>21256.62</v>
      </c>
      <c r="M90" s="61"/>
      <c r="N90" s="61">
        <v>1265.24</v>
      </c>
      <c r="O90" s="54">
        <v>271.95999999999998</v>
      </c>
      <c r="P90" s="61">
        <v>1500.22</v>
      </c>
      <c r="Q90" s="61">
        <v>90.66</v>
      </c>
      <c r="R90" s="54">
        <f t="shared" si="20"/>
        <v>3128.08</v>
      </c>
      <c r="S90" s="56">
        <f t="shared" si="21"/>
        <v>18128.54</v>
      </c>
      <c r="T90" s="57"/>
      <c r="U90" s="60">
        <f t="shared" si="14"/>
        <v>9192</v>
      </c>
      <c r="V90" s="60">
        <f t="shared" si="15"/>
        <v>4596</v>
      </c>
      <c r="W90" s="60">
        <f t="shared" si="16"/>
        <v>12373.333333333332</v>
      </c>
      <c r="X90" s="60">
        <f t="shared" si="17"/>
        <v>6186.6666666666661</v>
      </c>
      <c r="Y90" s="36"/>
    </row>
    <row r="91" spans="1:25">
      <c r="A91" s="58" t="s">
        <v>141</v>
      </c>
      <c r="B91" s="63" t="s">
        <v>516</v>
      </c>
      <c r="C91" s="60">
        <v>8265</v>
      </c>
      <c r="D91" s="61">
        <v>32735</v>
      </c>
      <c r="E91" s="61">
        <v>624</v>
      </c>
      <c r="F91" s="61">
        <v>491</v>
      </c>
      <c r="G91" s="60">
        <v>3843.22</v>
      </c>
      <c r="H91" s="60">
        <v>750</v>
      </c>
      <c r="I91" s="53">
        <v>766</v>
      </c>
      <c r="J91" s="53"/>
      <c r="K91" s="53"/>
      <c r="L91" s="56">
        <f t="shared" si="18"/>
        <v>47474.22</v>
      </c>
      <c r="M91" s="61"/>
      <c r="N91" s="61">
        <v>968.66</v>
      </c>
      <c r="O91" s="54">
        <v>363.24</v>
      </c>
      <c r="P91" s="61">
        <v>2317.38</v>
      </c>
      <c r="Q91" s="61">
        <v>121.08</v>
      </c>
      <c r="R91" s="54">
        <f t="shared" si="20"/>
        <v>3770.36</v>
      </c>
      <c r="S91" s="56">
        <f t="shared" si="21"/>
        <v>43703.86</v>
      </c>
      <c r="T91" s="57"/>
      <c r="U91" s="60">
        <f t="shared" si="14"/>
        <v>11020</v>
      </c>
      <c r="V91" s="60">
        <f t="shared" si="15"/>
        <v>5510</v>
      </c>
      <c r="W91" s="60">
        <f t="shared" si="16"/>
        <v>43646.666666666672</v>
      </c>
      <c r="X91" s="60">
        <f t="shared" si="17"/>
        <v>21823.333333333336</v>
      </c>
      <c r="Y91" s="36"/>
    </row>
    <row r="92" spans="1:25">
      <c r="A92" s="58" t="s">
        <v>113</v>
      </c>
      <c r="B92" s="63" t="s">
        <v>511</v>
      </c>
      <c r="C92" s="60">
        <v>11303</v>
      </c>
      <c r="D92" s="61">
        <v>16697</v>
      </c>
      <c r="E92" s="61">
        <v>624</v>
      </c>
      <c r="F92" s="61">
        <v>491</v>
      </c>
      <c r="G92" s="61"/>
      <c r="H92" s="61"/>
      <c r="I92" s="54"/>
      <c r="J92" s="54"/>
      <c r="K92" s="54"/>
      <c r="L92" s="56">
        <f t="shared" si="18"/>
        <v>29115</v>
      </c>
      <c r="M92" s="61">
        <v>1356.36</v>
      </c>
      <c r="N92" s="61"/>
      <c r="O92" s="54">
        <f t="shared" si="19"/>
        <v>339.09</v>
      </c>
      <c r="P92" s="61">
        <v>2740.62</v>
      </c>
      <c r="Q92" s="61"/>
      <c r="R92" s="54">
        <f t="shared" si="20"/>
        <v>4436.07</v>
      </c>
      <c r="S92" s="56">
        <f t="shared" si="21"/>
        <v>24678.93</v>
      </c>
      <c r="T92" s="57"/>
      <c r="U92" s="60">
        <f t="shared" si="14"/>
        <v>15070.666666666666</v>
      </c>
      <c r="V92" s="60">
        <f t="shared" si="15"/>
        <v>7535.333333333333</v>
      </c>
      <c r="W92" s="60">
        <f t="shared" si="16"/>
        <v>22262.666666666668</v>
      </c>
      <c r="X92" s="60">
        <f t="shared" si="17"/>
        <v>11131.333333333334</v>
      </c>
      <c r="Y92" s="36"/>
    </row>
    <row r="93" spans="1:25">
      <c r="A93" s="58" t="s">
        <v>76</v>
      </c>
      <c r="B93" s="63" t="s">
        <v>524</v>
      </c>
      <c r="C93" s="60">
        <v>5250</v>
      </c>
      <c r="D93" s="61">
        <v>22050</v>
      </c>
      <c r="E93" s="61">
        <v>624</v>
      </c>
      <c r="F93" s="61">
        <v>491</v>
      </c>
      <c r="G93" s="60">
        <v>1968.76</v>
      </c>
      <c r="H93" s="60">
        <v>750</v>
      </c>
      <c r="I93" s="53"/>
      <c r="J93" s="53"/>
      <c r="K93" s="53"/>
      <c r="L93" s="56">
        <f t="shared" si="18"/>
        <v>31133.759999999998</v>
      </c>
      <c r="M93" s="61"/>
      <c r="N93" s="61">
        <v>577.5</v>
      </c>
      <c r="O93" s="54">
        <v>216.56</v>
      </c>
      <c r="P93" s="61">
        <v>1015.76</v>
      </c>
      <c r="Q93" s="61">
        <v>72.180000000000007</v>
      </c>
      <c r="R93" s="54">
        <f t="shared" si="20"/>
        <v>1882</v>
      </c>
      <c r="S93" s="56">
        <f t="shared" si="21"/>
        <v>29251.759999999998</v>
      </c>
      <c r="T93" s="57"/>
      <c r="U93" s="60">
        <f t="shared" si="14"/>
        <v>7000</v>
      </c>
      <c r="V93" s="60">
        <f t="shared" si="15"/>
        <v>3500</v>
      </c>
      <c r="W93" s="60">
        <f t="shared" si="16"/>
        <v>29400</v>
      </c>
      <c r="X93" s="60">
        <f t="shared" si="17"/>
        <v>14700</v>
      </c>
      <c r="Y93" s="36"/>
    </row>
    <row r="94" spans="1:25">
      <c r="A94" s="58" t="s">
        <v>114</v>
      </c>
      <c r="B94" s="63" t="s">
        <v>522</v>
      </c>
      <c r="C94" s="60">
        <v>6894</v>
      </c>
      <c r="D94" s="61">
        <v>6802</v>
      </c>
      <c r="E94" s="61">
        <v>624</v>
      </c>
      <c r="F94" s="61">
        <v>491</v>
      </c>
      <c r="G94" s="60">
        <v>2585.2600000000002</v>
      </c>
      <c r="H94" s="60">
        <v>750</v>
      </c>
      <c r="I94" s="53"/>
      <c r="J94" s="53"/>
      <c r="K94" s="53"/>
      <c r="L94" s="56">
        <f t="shared" si="18"/>
        <v>18146.260000000002</v>
      </c>
      <c r="M94" s="61"/>
      <c r="N94" s="61">
        <v>758.34</v>
      </c>
      <c r="O94" s="54">
        <v>284.38</v>
      </c>
      <c r="P94" s="61">
        <v>1610.67</v>
      </c>
      <c r="Q94" s="61">
        <v>94.8</v>
      </c>
      <c r="R94" s="54">
        <f t="shared" si="20"/>
        <v>2748.1900000000005</v>
      </c>
      <c r="S94" s="56">
        <f t="shared" si="21"/>
        <v>15398.070000000002</v>
      </c>
      <c r="T94" s="57"/>
      <c r="U94" s="60">
        <f t="shared" si="14"/>
        <v>9192</v>
      </c>
      <c r="V94" s="60">
        <f t="shared" si="15"/>
        <v>4596</v>
      </c>
      <c r="W94" s="60">
        <f t="shared" si="16"/>
        <v>9069.3333333333321</v>
      </c>
      <c r="X94" s="60">
        <f t="shared" si="17"/>
        <v>4534.6666666666661</v>
      </c>
      <c r="Y94" s="36"/>
    </row>
    <row r="95" spans="1:25">
      <c r="A95" s="58" t="s">
        <v>66</v>
      </c>
      <c r="B95" s="63" t="s">
        <v>525</v>
      </c>
      <c r="C95" s="60">
        <v>5250</v>
      </c>
      <c r="D95" s="61">
        <v>12577</v>
      </c>
      <c r="E95" s="61">
        <v>624</v>
      </c>
      <c r="F95" s="61">
        <v>491</v>
      </c>
      <c r="G95" s="61"/>
      <c r="H95" s="61"/>
      <c r="I95" s="54"/>
      <c r="J95" s="54"/>
      <c r="K95" s="54"/>
      <c r="L95" s="56">
        <f t="shared" si="18"/>
        <v>18942</v>
      </c>
      <c r="M95" s="61">
        <v>630</v>
      </c>
      <c r="N95" s="61"/>
      <c r="O95" s="54">
        <f t="shared" si="19"/>
        <v>157.5</v>
      </c>
      <c r="P95" s="61">
        <v>438.3</v>
      </c>
      <c r="Q95" s="61"/>
      <c r="R95" s="54">
        <f t="shared" si="20"/>
        <v>1225.8</v>
      </c>
      <c r="S95" s="56">
        <f t="shared" si="21"/>
        <v>17716.2</v>
      </c>
      <c r="T95" s="57"/>
      <c r="U95" s="60">
        <f t="shared" si="14"/>
        <v>7000</v>
      </c>
      <c r="V95" s="60">
        <f t="shared" si="15"/>
        <v>3500</v>
      </c>
      <c r="W95" s="60">
        <f t="shared" si="16"/>
        <v>16769.333333333336</v>
      </c>
      <c r="X95" s="60">
        <f t="shared" si="17"/>
        <v>8384.6666666666679</v>
      </c>
      <c r="Y95" s="36"/>
    </row>
    <row r="96" spans="1:25">
      <c r="A96" s="58" t="s">
        <v>177</v>
      </c>
      <c r="B96" s="63" t="s">
        <v>522</v>
      </c>
      <c r="C96" s="60">
        <v>6894</v>
      </c>
      <c r="D96" s="61">
        <v>35106</v>
      </c>
      <c r="E96" s="61">
        <v>624</v>
      </c>
      <c r="F96" s="61">
        <v>491</v>
      </c>
      <c r="G96" s="60">
        <v>3205.72</v>
      </c>
      <c r="H96" s="60">
        <v>750</v>
      </c>
      <c r="I96" s="53">
        <v>1168</v>
      </c>
      <c r="J96" s="53"/>
      <c r="K96" s="53"/>
      <c r="L96" s="56">
        <f t="shared" si="18"/>
        <v>48238.720000000001</v>
      </c>
      <c r="M96" s="61"/>
      <c r="N96" s="61">
        <v>807.98</v>
      </c>
      <c r="O96" s="54">
        <v>303</v>
      </c>
      <c r="P96" s="61">
        <v>1776.34</v>
      </c>
      <c r="Q96" s="61">
        <v>101</v>
      </c>
      <c r="R96" s="54">
        <f t="shared" si="20"/>
        <v>2988.3199999999997</v>
      </c>
      <c r="S96" s="56">
        <f t="shared" si="21"/>
        <v>45250.400000000001</v>
      </c>
      <c r="T96" s="57"/>
      <c r="U96" s="60">
        <f t="shared" si="14"/>
        <v>9192</v>
      </c>
      <c r="V96" s="60">
        <f t="shared" si="15"/>
        <v>4596</v>
      </c>
      <c r="W96" s="60">
        <f t="shared" si="16"/>
        <v>46808</v>
      </c>
      <c r="X96" s="60">
        <f t="shared" si="17"/>
        <v>23404</v>
      </c>
      <c r="Y96" s="36"/>
    </row>
    <row r="97" spans="1:25">
      <c r="A97" s="58" t="s">
        <v>115</v>
      </c>
      <c r="B97" s="63" t="s">
        <v>521</v>
      </c>
      <c r="C97" s="60">
        <v>5250</v>
      </c>
      <c r="D97" s="61">
        <v>17750</v>
      </c>
      <c r="E97" s="61">
        <v>624</v>
      </c>
      <c r="F97" s="61">
        <v>491</v>
      </c>
      <c r="G97" s="61"/>
      <c r="H97" s="61"/>
      <c r="I97" s="54"/>
      <c r="J97" s="54"/>
      <c r="K97" s="54"/>
      <c r="L97" s="56">
        <f t="shared" si="18"/>
        <v>24115</v>
      </c>
      <c r="M97" s="61"/>
      <c r="N97" s="61">
        <v>420</v>
      </c>
      <c r="O97" s="54">
        <f t="shared" si="19"/>
        <v>157.5</v>
      </c>
      <c r="P97" s="61">
        <v>438.3</v>
      </c>
      <c r="Q97" s="61"/>
      <c r="R97" s="54">
        <f t="shared" si="20"/>
        <v>1015.8</v>
      </c>
      <c r="S97" s="56">
        <f t="shared" si="21"/>
        <v>23099.200000000001</v>
      </c>
      <c r="T97" s="57"/>
      <c r="U97" s="60">
        <f t="shared" si="14"/>
        <v>7000</v>
      </c>
      <c r="V97" s="60">
        <f t="shared" si="15"/>
        <v>3500</v>
      </c>
      <c r="W97" s="60">
        <f t="shared" si="16"/>
        <v>23666.666666666664</v>
      </c>
      <c r="X97" s="60">
        <f t="shared" si="17"/>
        <v>11833.333333333332</v>
      </c>
      <c r="Y97" s="36"/>
    </row>
    <row r="98" spans="1:25">
      <c r="A98" s="58" t="s">
        <v>54</v>
      </c>
      <c r="B98" s="63" t="s">
        <v>529</v>
      </c>
      <c r="C98" s="60">
        <v>6894</v>
      </c>
      <c r="D98" s="61">
        <v>4701</v>
      </c>
      <c r="E98" s="61">
        <v>624</v>
      </c>
      <c r="F98" s="61">
        <v>491</v>
      </c>
      <c r="G98" s="61"/>
      <c r="H98" s="61"/>
      <c r="I98" s="54"/>
      <c r="J98" s="54">
        <v>758.34</v>
      </c>
      <c r="K98" s="54"/>
      <c r="L98" s="56">
        <f t="shared" si="18"/>
        <v>13468.34</v>
      </c>
      <c r="M98" s="61"/>
      <c r="N98" s="61">
        <v>551.52</v>
      </c>
      <c r="O98" s="54">
        <f t="shared" si="19"/>
        <v>206.82</v>
      </c>
      <c r="P98" s="61">
        <v>793.96</v>
      </c>
      <c r="Q98" s="61"/>
      <c r="R98" s="54">
        <f t="shared" si="20"/>
        <v>1552.3</v>
      </c>
      <c r="S98" s="56">
        <f t="shared" si="21"/>
        <v>11916.04</v>
      </c>
      <c r="T98" s="57"/>
      <c r="U98" s="60">
        <f t="shared" si="14"/>
        <v>9192</v>
      </c>
      <c r="V98" s="60">
        <f t="shared" si="15"/>
        <v>4596</v>
      </c>
      <c r="W98" s="60">
        <f t="shared" si="16"/>
        <v>6268</v>
      </c>
      <c r="X98" s="60">
        <f t="shared" si="17"/>
        <v>3134</v>
      </c>
      <c r="Y98" s="36"/>
    </row>
    <row r="99" spans="1:25">
      <c r="A99" s="58" t="s">
        <v>157</v>
      </c>
      <c r="B99" s="63" t="s">
        <v>514</v>
      </c>
      <c r="C99" s="60">
        <v>9829</v>
      </c>
      <c r="D99" s="61">
        <v>11970</v>
      </c>
      <c r="E99" s="61">
        <v>624</v>
      </c>
      <c r="F99" s="61">
        <v>491</v>
      </c>
      <c r="G99" s="61"/>
      <c r="H99" s="61"/>
      <c r="I99" s="54"/>
      <c r="J99" s="54"/>
      <c r="K99" s="54"/>
      <c r="L99" s="56">
        <f t="shared" si="18"/>
        <v>22914</v>
      </c>
      <c r="M99" s="61"/>
      <c r="N99" s="61">
        <v>786.32</v>
      </c>
      <c r="O99" s="54">
        <f t="shared" si="19"/>
        <v>294.87</v>
      </c>
      <c r="P99" s="61">
        <v>1306.42</v>
      </c>
      <c r="Q99" s="61"/>
      <c r="R99" s="54">
        <f t="shared" si="20"/>
        <v>2387.61</v>
      </c>
      <c r="S99" s="56">
        <f t="shared" si="21"/>
        <v>20526.39</v>
      </c>
      <c r="T99" s="57"/>
      <c r="U99" s="60">
        <f t="shared" si="14"/>
        <v>13105.333333333332</v>
      </c>
      <c r="V99" s="60">
        <f t="shared" si="15"/>
        <v>6552.6666666666661</v>
      </c>
      <c r="W99" s="60">
        <f t="shared" si="16"/>
        <v>15960</v>
      </c>
      <c r="X99" s="60">
        <f t="shared" si="17"/>
        <v>7980</v>
      </c>
      <c r="Y99" s="36"/>
    </row>
    <row r="100" spans="1:25">
      <c r="A100" s="58" t="s">
        <v>172</v>
      </c>
      <c r="B100" s="63" t="s">
        <v>514</v>
      </c>
      <c r="C100" s="60">
        <v>9829</v>
      </c>
      <c r="D100" s="61">
        <v>6148</v>
      </c>
      <c r="E100" s="61">
        <v>624</v>
      </c>
      <c r="F100" s="61">
        <v>491</v>
      </c>
      <c r="G100" s="61"/>
      <c r="H100" s="61"/>
      <c r="I100" s="54"/>
      <c r="J100" s="54"/>
      <c r="K100" s="54"/>
      <c r="L100" s="56">
        <f t="shared" si="18"/>
        <v>17092</v>
      </c>
      <c r="M100" s="61"/>
      <c r="N100" s="61">
        <v>786.32</v>
      </c>
      <c r="O100" s="54">
        <f t="shared" si="19"/>
        <v>294.87</v>
      </c>
      <c r="P100" s="61">
        <v>1306.42</v>
      </c>
      <c r="Q100" s="61"/>
      <c r="R100" s="54">
        <f t="shared" si="20"/>
        <v>2387.61</v>
      </c>
      <c r="S100" s="56">
        <f t="shared" si="21"/>
        <v>14704.39</v>
      </c>
      <c r="T100" s="57"/>
      <c r="U100" s="60">
        <f t="shared" si="14"/>
        <v>13105.333333333332</v>
      </c>
      <c r="V100" s="60">
        <f t="shared" si="15"/>
        <v>6552.6666666666661</v>
      </c>
      <c r="W100" s="60">
        <f t="shared" si="16"/>
        <v>8197.3333333333339</v>
      </c>
      <c r="X100" s="60">
        <f t="shared" si="17"/>
        <v>4098.666666666667</v>
      </c>
      <c r="Y100" s="36"/>
    </row>
    <row r="101" spans="1:25">
      <c r="A101" s="58" t="s">
        <v>67</v>
      </c>
      <c r="B101" s="63" t="s">
        <v>511</v>
      </c>
      <c r="C101" s="60">
        <v>11303</v>
      </c>
      <c r="D101" s="61">
        <v>4255</v>
      </c>
      <c r="E101" s="61">
        <v>624</v>
      </c>
      <c r="F101" s="61">
        <v>491</v>
      </c>
      <c r="G101" s="61"/>
      <c r="H101" s="61"/>
      <c r="I101" s="54"/>
      <c r="J101" s="54"/>
      <c r="K101" s="54"/>
      <c r="L101" s="56">
        <f t="shared" si="18"/>
        <v>16673</v>
      </c>
      <c r="M101" s="61"/>
      <c r="N101" s="61">
        <v>904.24</v>
      </c>
      <c r="O101" s="54">
        <f t="shared" si="19"/>
        <v>339.09</v>
      </c>
      <c r="P101" s="61">
        <v>1673.74</v>
      </c>
      <c r="Q101" s="61"/>
      <c r="R101" s="54">
        <f t="shared" si="20"/>
        <v>2917.0699999999997</v>
      </c>
      <c r="S101" s="56">
        <f t="shared" si="21"/>
        <v>13755.93</v>
      </c>
      <c r="T101" s="57"/>
      <c r="U101" s="60">
        <f t="shared" si="14"/>
        <v>15070.666666666666</v>
      </c>
      <c r="V101" s="60">
        <f t="shared" si="15"/>
        <v>7535.333333333333</v>
      </c>
      <c r="W101" s="60">
        <f t="shared" si="16"/>
        <v>5673.3333333333339</v>
      </c>
      <c r="X101" s="60">
        <f t="shared" si="17"/>
        <v>2836.666666666667</v>
      </c>
      <c r="Y101" s="36"/>
    </row>
    <row r="102" spans="1:25">
      <c r="A102" s="58" t="s">
        <v>116</v>
      </c>
      <c r="B102" s="63" t="s">
        <v>524</v>
      </c>
      <c r="C102" s="60">
        <v>5250</v>
      </c>
      <c r="D102" s="61">
        <v>8816</v>
      </c>
      <c r="E102" s="61">
        <v>624</v>
      </c>
      <c r="F102" s="61">
        <v>491</v>
      </c>
      <c r="G102" s="60">
        <v>1968.76</v>
      </c>
      <c r="H102" s="60">
        <v>750</v>
      </c>
      <c r="I102" s="53"/>
      <c r="J102" s="53"/>
      <c r="K102" s="53"/>
      <c r="L102" s="56">
        <f t="shared" si="18"/>
        <v>17899.759999999998</v>
      </c>
      <c r="M102" s="61"/>
      <c r="N102" s="61">
        <v>577.5</v>
      </c>
      <c r="O102" s="54">
        <v>216.56</v>
      </c>
      <c r="P102" s="61">
        <v>1015.76</v>
      </c>
      <c r="Q102" s="61">
        <v>72.180000000000007</v>
      </c>
      <c r="R102" s="54">
        <f t="shared" si="20"/>
        <v>1882</v>
      </c>
      <c r="S102" s="56">
        <f t="shared" si="21"/>
        <v>16017.759999999998</v>
      </c>
      <c r="T102" s="57"/>
      <c r="U102" s="60">
        <f t="shared" ref="U102:U133" si="22">+C102/30*40</f>
        <v>7000</v>
      </c>
      <c r="V102" s="60">
        <f t="shared" ref="V102:V133" si="23">+C102/30*20</f>
        <v>3500</v>
      </c>
      <c r="W102" s="60">
        <f t="shared" ref="W102:W133" si="24">+D102/30*40</f>
        <v>11754.666666666668</v>
      </c>
      <c r="X102" s="60">
        <f t="shared" ref="X102:X133" si="25">+D102/30*20</f>
        <v>5877.3333333333339</v>
      </c>
      <c r="Y102" s="36"/>
    </row>
    <row r="103" spans="1:25">
      <c r="A103" s="58" t="s">
        <v>155</v>
      </c>
      <c r="B103" s="63" t="s">
        <v>525</v>
      </c>
      <c r="C103" s="60">
        <v>5250</v>
      </c>
      <c r="D103" s="61">
        <v>8876</v>
      </c>
      <c r="E103" s="61">
        <v>624</v>
      </c>
      <c r="F103" s="61">
        <v>491</v>
      </c>
      <c r="G103" s="61"/>
      <c r="H103" s="61"/>
      <c r="I103" s="54"/>
      <c r="J103" s="54"/>
      <c r="K103" s="54"/>
      <c r="L103" s="56">
        <f t="shared" si="18"/>
        <v>15241</v>
      </c>
      <c r="M103" s="61">
        <v>630</v>
      </c>
      <c r="N103" s="61"/>
      <c r="O103" s="54">
        <f t="shared" si="19"/>
        <v>157.5</v>
      </c>
      <c r="P103" s="61">
        <v>438.3</v>
      </c>
      <c r="Q103" s="61"/>
      <c r="R103" s="54">
        <f t="shared" si="20"/>
        <v>1225.8</v>
      </c>
      <c r="S103" s="56">
        <f t="shared" si="21"/>
        <v>14015.2</v>
      </c>
      <c r="T103" s="57"/>
      <c r="U103" s="60">
        <f t="shared" si="22"/>
        <v>7000</v>
      </c>
      <c r="V103" s="60">
        <f t="shared" si="23"/>
        <v>3500</v>
      </c>
      <c r="W103" s="60">
        <f t="shared" si="24"/>
        <v>11834.666666666668</v>
      </c>
      <c r="X103" s="60">
        <f t="shared" si="25"/>
        <v>5917.3333333333339</v>
      </c>
      <c r="Y103" s="36"/>
    </row>
    <row r="104" spans="1:25">
      <c r="A104" s="58" t="s">
        <v>79</v>
      </c>
      <c r="B104" s="63" t="s">
        <v>523</v>
      </c>
      <c r="C104" s="60">
        <v>22403</v>
      </c>
      <c r="D104" s="61">
        <v>18597</v>
      </c>
      <c r="E104" s="61">
        <v>624</v>
      </c>
      <c r="F104" s="61"/>
      <c r="G104" s="61"/>
      <c r="H104" s="61"/>
      <c r="I104" s="54"/>
      <c r="J104" s="54"/>
      <c r="K104" s="54"/>
      <c r="L104" s="56">
        <f t="shared" si="18"/>
        <v>41624</v>
      </c>
      <c r="M104" s="61">
        <v>2688.36</v>
      </c>
      <c r="N104" s="61"/>
      <c r="O104" s="54">
        <f t="shared" si="19"/>
        <v>672.09</v>
      </c>
      <c r="P104" s="61">
        <v>4552.3599999999997</v>
      </c>
      <c r="Q104" s="61"/>
      <c r="R104" s="54">
        <f t="shared" si="20"/>
        <v>7912.8099999999995</v>
      </c>
      <c r="S104" s="56">
        <f t="shared" si="21"/>
        <v>33711.19</v>
      </c>
      <c r="T104" s="57"/>
      <c r="U104" s="60">
        <f t="shared" si="22"/>
        <v>29870.666666666664</v>
      </c>
      <c r="V104" s="60">
        <f t="shared" si="23"/>
        <v>14935.333333333332</v>
      </c>
      <c r="W104" s="60">
        <f t="shared" si="24"/>
        <v>24796</v>
      </c>
      <c r="X104" s="60">
        <f t="shared" si="25"/>
        <v>12398</v>
      </c>
      <c r="Y104" s="36"/>
    </row>
    <row r="105" spans="1:25">
      <c r="A105" s="58" t="s">
        <v>88</v>
      </c>
      <c r="B105" s="63" t="s">
        <v>514</v>
      </c>
      <c r="C105" s="60">
        <v>9829</v>
      </c>
      <c r="D105" s="61">
        <v>10247</v>
      </c>
      <c r="E105" s="61">
        <v>624</v>
      </c>
      <c r="F105" s="61">
        <v>491</v>
      </c>
      <c r="G105" s="61"/>
      <c r="H105" s="61"/>
      <c r="I105" s="54"/>
      <c r="J105" s="54"/>
      <c r="K105" s="54"/>
      <c r="L105" s="56">
        <f t="shared" si="18"/>
        <v>21191</v>
      </c>
      <c r="M105" s="61">
        <v>1179.48</v>
      </c>
      <c r="N105" s="61"/>
      <c r="O105" s="54">
        <f t="shared" si="19"/>
        <v>294.87</v>
      </c>
      <c r="P105" s="61">
        <v>1306.42</v>
      </c>
      <c r="Q105" s="61"/>
      <c r="R105" s="54">
        <f t="shared" si="20"/>
        <v>2780.77</v>
      </c>
      <c r="S105" s="56">
        <f t="shared" si="21"/>
        <v>18410.23</v>
      </c>
      <c r="T105" s="57"/>
      <c r="U105" s="60">
        <f t="shared" si="22"/>
        <v>13105.333333333332</v>
      </c>
      <c r="V105" s="60">
        <f t="shared" si="23"/>
        <v>6552.6666666666661</v>
      </c>
      <c r="W105" s="60">
        <f t="shared" si="24"/>
        <v>13662.666666666666</v>
      </c>
      <c r="X105" s="60">
        <f t="shared" si="25"/>
        <v>6831.333333333333</v>
      </c>
      <c r="Y105" s="36"/>
    </row>
    <row r="106" spans="1:25">
      <c r="A106" s="58" t="s">
        <v>142</v>
      </c>
      <c r="B106" s="63" t="s">
        <v>533</v>
      </c>
      <c r="C106" s="60">
        <v>8265</v>
      </c>
      <c r="D106" s="61">
        <v>7871</v>
      </c>
      <c r="E106" s="61">
        <v>624</v>
      </c>
      <c r="F106" s="61">
        <v>491</v>
      </c>
      <c r="G106" s="61"/>
      <c r="H106" s="61"/>
      <c r="I106" s="54"/>
      <c r="J106" s="54"/>
      <c r="K106" s="54">
        <v>425</v>
      </c>
      <c r="L106" s="56">
        <f t="shared" si="18"/>
        <v>17676</v>
      </c>
      <c r="M106" s="61"/>
      <c r="N106" s="61">
        <v>661.2</v>
      </c>
      <c r="O106" s="54">
        <f t="shared" si="19"/>
        <v>247.95</v>
      </c>
      <c r="P106" s="61">
        <v>944.7</v>
      </c>
      <c r="Q106" s="61"/>
      <c r="R106" s="54">
        <f t="shared" si="20"/>
        <v>1853.8500000000001</v>
      </c>
      <c r="S106" s="56">
        <f t="shared" si="21"/>
        <v>15822.15</v>
      </c>
      <c r="T106" s="57"/>
      <c r="U106" s="60">
        <f t="shared" si="22"/>
        <v>11020</v>
      </c>
      <c r="V106" s="60">
        <f t="shared" si="23"/>
        <v>5510</v>
      </c>
      <c r="W106" s="60">
        <f t="shared" si="24"/>
        <v>10494.666666666668</v>
      </c>
      <c r="X106" s="60">
        <f t="shared" si="25"/>
        <v>5247.3333333333339</v>
      </c>
      <c r="Y106" s="36"/>
    </row>
    <row r="107" spans="1:25">
      <c r="A107" s="58" t="s">
        <v>129</v>
      </c>
      <c r="B107" s="63" t="s">
        <v>514</v>
      </c>
      <c r="C107" s="60">
        <v>9829</v>
      </c>
      <c r="D107" s="61">
        <v>5560</v>
      </c>
      <c r="E107" s="61">
        <v>624</v>
      </c>
      <c r="F107" s="61">
        <v>491</v>
      </c>
      <c r="G107" s="61"/>
      <c r="H107" s="61"/>
      <c r="I107" s="54"/>
      <c r="J107" s="54"/>
      <c r="K107" s="54"/>
      <c r="L107" s="56">
        <f t="shared" si="18"/>
        <v>16504</v>
      </c>
      <c r="M107" s="61"/>
      <c r="N107" s="61">
        <v>786.32</v>
      </c>
      <c r="O107" s="54">
        <f t="shared" si="19"/>
        <v>294.87</v>
      </c>
      <c r="P107" s="61">
        <v>1306.42</v>
      </c>
      <c r="Q107" s="61"/>
      <c r="R107" s="54">
        <f t="shared" si="20"/>
        <v>2387.61</v>
      </c>
      <c r="S107" s="56">
        <f t="shared" si="21"/>
        <v>14116.39</v>
      </c>
      <c r="T107" s="57"/>
      <c r="U107" s="60">
        <f t="shared" si="22"/>
        <v>13105.333333333332</v>
      </c>
      <c r="V107" s="60">
        <f t="shared" si="23"/>
        <v>6552.6666666666661</v>
      </c>
      <c r="W107" s="60">
        <f t="shared" si="24"/>
        <v>7413.3333333333339</v>
      </c>
      <c r="X107" s="60">
        <f t="shared" si="25"/>
        <v>3706.666666666667</v>
      </c>
      <c r="Y107" s="36"/>
    </row>
    <row r="108" spans="1:25">
      <c r="A108" s="58" t="s">
        <v>128</v>
      </c>
      <c r="B108" s="63" t="s">
        <v>511</v>
      </c>
      <c r="C108" s="60">
        <v>11303</v>
      </c>
      <c r="D108" s="61">
        <v>18393</v>
      </c>
      <c r="E108" s="61">
        <v>624</v>
      </c>
      <c r="F108" s="61">
        <v>491</v>
      </c>
      <c r="G108" s="61"/>
      <c r="H108" s="61"/>
      <c r="I108" s="54"/>
      <c r="J108" s="54"/>
      <c r="K108" s="54"/>
      <c r="L108" s="56">
        <f t="shared" si="18"/>
        <v>30811</v>
      </c>
      <c r="M108" s="61">
        <v>1356.36</v>
      </c>
      <c r="N108" s="61"/>
      <c r="O108" s="54">
        <f t="shared" si="19"/>
        <v>339.09</v>
      </c>
      <c r="P108" s="61">
        <v>1380.2</v>
      </c>
      <c r="Q108" s="61"/>
      <c r="R108" s="54">
        <f t="shared" si="20"/>
        <v>3075.6499999999996</v>
      </c>
      <c r="S108" s="56">
        <f t="shared" si="21"/>
        <v>27735.35</v>
      </c>
      <c r="T108" s="57"/>
      <c r="U108" s="60">
        <f t="shared" si="22"/>
        <v>15070.666666666666</v>
      </c>
      <c r="V108" s="60">
        <f t="shared" si="23"/>
        <v>7535.333333333333</v>
      </c>
      <c r="W108" s="60">
        <f t="shared" si="24"/>
        <v>24524</v>
      </c>
      <c r="X108" s="60">
        <f t="shared" si="25"/>
        <v>12262</v>
      </c>
      <c r="Y108" s="36"/>
    </row>
    <row r="109" spans="1:25">
      <c r="A109" s="58" t="s">
        <v>96</v>
      </c>
      <c r="B109" s="63" t="s">
        <v>528</v>
      </c>
      <c r="C109" s="60">
        <v>17063</v>
      </c>
      <c r="D109" s="61">
        <v>29560</v>
      </c>
      <c r="E109" s="61">
        <v>624</v>
      </c>
      <c r="F109" s="61"/>
      <c r="G109" s="61"/>
      <c r="H109" s="61"/>
      <c r="I109" s="54"/>
      <c r="J109" s="54"/>
      <c r="K109" s="54"/>
      <c r="L109" s="56">
        <f t="shared" si="18"/>
        <v>47247</v>
      </c>
      <c r="M109" s="61"/>
      <c r="N109" s="61">
        <v>1365.04</v>
      </c>
      <c r="O109" s="54">
        <f t="shared" si="19"/>
        <v>511.89</v>
      </c>
      <c r="P109" s="61">
        <v>3109.14</v>
      </c>
      <c r="Q109" s="61"/>
      <c r="R109" s="54">
        <f t="shared" si="20"/>
        <v>4986.07</v>
      </c>
      <c r="S109" s="56">
        <f t="shared" si="21"/>
        <v>42260.93</v>
      </c>
      <c r="T109" s="57"/>
      <c r="U109" s="60">
        <f t="shared" si="22"/>
        <v>22750.666666666664</v>
      </c>
      <c r="V109" s="60">
        <f t="shared" si="23"/>
        <v>11375.333333333332</v>
      </c>
      <c r="W109" s="60">
        <f t="shared" si="24"/>
        <v>39413.333333333336</v>
      </c>
      <c r="X109" s="60">
        <f t="shared" si="25"/>
        <v>19706.666666666668</v>
      </c>
      <c r="Y109" s="36"/>
    </row>
    <row r="110" spans="1:25">
      <c r="A110" s="58" t="s">
        <v>68</v>
      </c>
      <c r="B110" s="63" t="s">
        <v>513</v>
      </c>
      <c r="C110" s="60">
        <v>17063</v>
      </c>
      <c r="D110" s="61">
        <v>16081</v>
      </c>
      <c r="E110" s="61">
        <v>624</v>
      </c>
      <c r="F110" s="61"/>
      <c r="G110" s="61"/>
      <c r="H110" s="61"/>
      <c r="I110" s="54"/>
      <c r="J110" s="54"/>
      <c r="K110" s="54"/>
      <c r="L110" s="56">
        <f t="shared" si="18"/>
        <v>33768</v>
      </c>
      <c r="M110" s="61"/>
      <c r="N110" s="61">
        <v>1365</v>
      </c>
      <c r="O110" s="54">
        <f t="shared" si="19"/>
        <v>511.89</v>
      </c>
      <c r="P110" s="61">
        <v>3109.14</v>
      </c>
      <c r="Q110" s="61"/>
      <c r="R110" s="54">
        <f t="shared" si="20"/>
        <v>4986.03</v>
      </c>
      <c r="S110" s="56">
        <f t="shared" si="21"/>
        <v>28781.97</v>
      </c>
      <c r="T110" s="57"/>
      <c r="U110" s="60">
        <f t="shared" si="22"/>
        <v>22750.666666666664</v>
      </c>
      <c r="V110" s="60">
        <f t="shared" si="23"/>
        <v>11375.333333333332</v>
      </c>
      <c r="W110" s="60">
        <f t="shared" si="24"/>
        <v>21441.333333333332</v>
      </c>
      <c r="X110" s="60">
        <f t="shared" si="25"/>
        <v>10720.666666666666</v>
      </c>
      <c r="Y110" s="36"/>
    </row>
    <row r="111" spans="1:25">
      <c r="A111" s="58" t="s">
        <v>492</v>
      </c>
      <c r="B111" s="63" t="s">
        <v>534</v>
      </c>
      <c r="C111" s="60">
        <v>4646</v>
      </c>
      <c r="D111" s="61">
        <v>3239</v>
      </c>
      <c r="E111" s="61">
        <v>624</v>
      </c>
      <c r="F111" s="61">
        <v>491</v>
      </c>
      <c r="G111" s="60">
        <v>2160.4</v>
      </c>
      <c r="H111" s="60">
        <v>750</v>
      </c>
      <c r="I111" s="53"/>
      <c r="J111" s="53"/>
      <c r="K111" s="53"/>
      <c r="L111" s="56">
        <f t="shared" si="18"/>
        <v>11910.4</v>
      </c>
      <c r="M111" s="61"/>
      <c r="N111" s="61">
        <v>544.52</v>
      </c>
      <c r="O111" s="54">
        <v>204.2</v>
      </c>
      <c r="P111" s="61">
        <v>921.64</v>
      </c>
      <c r="Q111" s="61">
        <v>68.06</v>
      </c>
      <c r="R111" s="54">
        <f t="shared" si="20"/>
        <v>1738.42</v>
      </c>
      <c r="S111" s="56">
        <f t="shared" si="21"/>
        <v>10171.98</v>
      </c>
      <c r="T111" s="57"/>
      <c r="U111" s="60">
        <f t="shared" si="22"/>
        <v>6194.666666666667</v>
      </c>
      <c r="V111" s="60">
        <f t="shared" si="23"/>
        <v>3097.3333333333335</v>
      </c>
      <c r="W111" s="60">
        <f t="shared" si="24"/>
        <v>4318.666666666667</v>
      </c>
      <c r="X111" s="60">
        <f t="shared" si="25"/>
        <v>2159.3333333333335</v>
      </c>
      <c r="Y111" s="36"/>
    </row>
    <row r="112" spans="1:25">
      <c r="A112" s="58" t="s">
        <v>62</v>
      </c>
      <c r="B112" s="63" t="s">
        <v>528</v>
      </c>
      <c r="C112" s="60">
        <v>17063</v>
      </c>
      <c r="D112" s="61">
        <v>13443</v>
      </c>
      <c r="E112" s="61">
        <v>624</v>
      </c>
      <c r="F112" s="61"/>
      <c r="G112" s="61"/>
      <c r="H112" s="61"/>
      <c r="I112" s="54"/>
      <c r="J112" s="54"/>
      <c r="K112" s="54"/>
      <c r="L112" s="56">
        <f t="shared" si="18"/>
        <v>31130</v>
      </c>
      <c r="M112" s="61"/>
      <c r="N112" s="61">
        <v>1365.04</v>
      </c>
      <c r="O112" s="54">
        <f t="shared" si="19"/>
        <v>511.89</v>
      </c>
      <c r="P112" s="61">
        <v>3109.14</v>
      </c>
      <c r="Q112" s="61"/>
      <c r="R112" s="54">
        <f t="shared" si="20"/>
        <v>4986.07</v>
      </c>
      <c r="S112" s="56">
        <f t="shared" si="21"/>
        <v>26143.93</v>
      </c>
      <c r="T112" s="57"/>
      <c r="U112" s="60">
        <f t="shared" si="22"/>
        <v>22750.666666666664</v>
      </c>
      <c r="V112" s="60">
        <f t="shared" si="23"/>
        <v>11375.333333333332</v>
      </c>
      <c r="W112" s="60">
        <f t="shared" si="24"/>
        <v>17924</v>
      </c>
      <c r="X112" s="60">
        <f t="shared" si="25"/>
        <v>8962</v>
      </c>
      <c r="Y112" s="36"/>
    </row>
    <row r="113" spans="1:25">
      <c r="A113" s="58" t="s">
        <v>143</v>
      </c>
      <c r="B113" s="63" t="s">
        <v>521</v>
      </c>
      <c r="C113" s="60">
        <v>5250</v>
      </c>
      <c r="D113" s="61">
        <v>15392</v>
      </c>
      <c r="E113" s="61">
        <v>624</v>
      </c>
      <c r="F113" s="61">
        <v>491</v>
      </c>
      <c r="G113" s="61"/>
      <c r="H113" s="61"/>
      <c r="I113" s="54"/>
      <c r="J113" s="54"/>
      <c r="K113" s="54"/>
      <c r="L113" s="56">
        <f t="shared" si="18"/>
        <v>21757</v>
      </c>
      <c r="M113" s="61"/>
      <c r="N113" s="61">
        <v>420</v>
      </c>
      <c r="O113" s="54">
        <f t="shared" si="19"/>
        <v>157.5</v>
      </c>
      <c r="P113" s="61">
        <v>438.3</v>
      </c>
      <c r="Q113" s="61"/>
      <c r="R113" s="54">
        <f t="shared" si="20"/>
        <v>1015.8</v>
      </c>
      <c r="S113" s="56">
        <f t="shared" si="21"/>
        <v>20741.2</v>
      </c>
      <c r="T113" s="57"/>
      <c r="U113" s="60">
        <f t="shared" si="22"/>
        <v>7000</v>
      </c>
      <c r="V113" s="60">
        <f t="shared" si="23"/>
        <v>3500</v>
      </c>
      <c r="W113" s="60">
        <f t="shared" si="24"/>
        <v>20522.666666666668</v>
      </c>
      <c r="X113" s="60">
        <f t="shared" si="25"/>
        <v>10261.333333333334</v>
      </c>
      <c r="Y113" s="36"/>
    </row>
    <row r="114" spans="1:25">
      <c r="A114" s="58" t="s">
        <v>55</v>
      </c>
      <c r="B114" s="63" t="s">
        <v>511</v>
      </c>
      <c r="C114" s="60">
        <v>11303</v>
      </c>
      <c r="D114" s="61">
        <v>14610</v>
      </c>
      <c r="E114" s="61">
        <v>624</v>
      </c>
      <c r="F114" s="61">
        <v>491</v>
      </c>
      <c r="G114" s="61"/>
      <c r="H114" s="61"/>
      <c r="I114" s="54"/>
      <c r="J114" s="54"/>
      <c r="K114" s="54"/>
      <c r="L114" s="56">
        <f t="shared" si="18"/>
        <v>27028</v>
      </c>
      <c r="M114" s="61"/>
      <c r="N114" s="61">
        <v>904.24</v>
      </c>
      <c r="O114" s="54">
        <f t="shared" si="19"/>
        <v>339.09</v>
      </c>
      <c r="P114" s="61">
        <v>1673.74</v>
      </c>
      <c r="Q114" s="61"/>
      <c r="R114" s="54">
        <f t="shared" si="20"/>
        <v>2917.0699999999997</v>
      </c>
      <c r="S114" s="56">
        <f t="shared" si="21"/>
        <v>24110.93</v>
      </c>
      <c r="T114" s="57"/>
      <c r="U114" s="60">
        <f t="shared" si="22"/>
        <v>15070.666666666666</v>
      </c>
      <c r="V114" s="60">
        <f t="shared" si="23"/>
        <v>7535.333333333333</v>
      </c>
      <c r="W114" s="60">
        <f t="shared" si="24"/>
        <v>19480</v>
      </c>
      <c r="X114" s="60">
        <f t="shared" si="25"/>
        <v>9740</v>
      </c>
      <c r="Y114" s="36"/>
    </row>
    <row r="115" spans="1:25">
      <c r="A115" s="58" t="s">
        <v>137</v>
      </c>
      <c r="B115" s="63" t="s">
        <v>508</v>
      </c>
      <c r="C115" s="60">
        <v>32639</v>
      </c>
      <c r="D115" s="61">
        <v>57150</v>
      </c>
      <c r="E115" s="61">
        <v>624</v>
      </c>
      <c r="F115" s="61"/>
      <c r="G115" s="61"/>
      <c r="H115" s="61"/>
      <c r="I115" s="54"/>
      <c r="J115" s="54"/>
      <c r="K115" s="54"/>
      <c r="L115" s="56">
        <f t="shared" si="18"/>
        <v>90413</v>
      </c>
      <c r="M115" s="61">
        <v>3884.28</v>
      </c>
      <c r="N115" s="61"/>
      <c r="O115" s="54">
        <f t="shared" si="19"/>
        <v>979.17</v>
      </c>
      <c r="P115" s="61">
        <v>7602.5</v>
      </c>
      <c r="Q115" s="61"/>
      <c r="R115" s="54">
        <f t="shared" si="20"/>
        <v>12465.95</v>
      </c>
      <c r="S115" s="56">
        <f t="shared" si="21"/>
        <v>77947.05</v>
      </c>
      <c r="T115" s="57"/>
      <c r="U115" s="60">
        <f t="shared" si="22"/>
        <v>43518.666666666672</v>
      </c>
      <c r="V115" s="60">
        <f t="shared" si="23"/>
        <v>21759.333333333336</v>
      </c>
      <c r="W115" s="60">
        <f t="shared" si="24"/>
        <v>76200</v>
      </c>
      <c r="X115" s="60">
        <f t="shared" si="25"/>
        <v>38100</v>
      </c>
      <c r="Y115" s="36"/>
    </row>
    <row r="116" spans="1:25">
      <c r="A116" s="58" t="s">
        <v>501</v>
      </c>
      <c r="B116" s="63" t="s">
        <v>514</v>
      </c>
      <c r="C116" s="60">
        <v>9829</v>
      </c>
      <c r="D116" s="61">
        <v>4530</v>
      </c>
      <c r="E116" s="61">
        <v>624</v>
      </c>
      <c r="F116" s="61">
        <v>491</v>
      </c>
      <c r="G116" s="61"/>
      <c r="H116" s="61"/>
      <c r="I116" s="54"/>
      <c r="J116" s="54"/>
      <c r="K116" s="54"/>
      <c r="L116" s="56">
        <f t="shared" si="18"/>
        <v>15474</v>
      </c>
      <c r="M116" s="61"/>
      <c r="N116" s="61">
        <f>+C116*0.08</f>
        <v>786.32</v>
      </c>
      <c r="O116" s="54">
        <f t="shared" si="19"/>
        <v>294.87</v>
      </c>
      <c r="P116" s="61">
        <v>1306.42</v>
      </c>
      <c r="Q116" s="61"/>
      <c r="R116" s="54">
        <f t="shared" si="20"/>
        <v>2387.61</v>
      </c>
      <c r="S116" s="56">
        <f t="shared" si="21"/>
        <v>13086.39</v>
      </c>
      <c r="T116" s="57"/>
      <c r="U116" s="60">
        <f t="shared" si="22"/>
        <v>13105.333333333332</v>
      </c>
      <c r="V116" s="60">
        <f t="shared" si="23"/>
        <v>6552.6666666666661</v>
      </c>
      <c r="W116" s="60">
        <f t="shared" si="24"/>
        <v>6040</v>
      </c>
      <c r="X116" s="60">
        <f t="shared" si="25"/>
        <v>3020</v>
      </c>
      <c r="Y116" s="36"/>
    </row>
    <row r="117" spans="1:25">
      <c r="A117" s="58" t="s">
        <v>83</v>
      </c>
      <c r="B117" s="63" t="s">
        <v>535</v>
      </c>
      <c r="C117" s="60">
        <v>8401</v>
      </c>
      <c r="D117" s="61">
        <v>4288</v>
      </c>
      <c r="E117" s="61">
        <v>624</v>
      </c>
      <c r="F117" s="61">
        <v>491</v>
      </c>
      <c r="G117" s="61"/>
      <c r="H117" s="61"/>
      <c r="I117" s="54"/>
      <c r="J117" s="54"/>
      <c r="K117" s="54"/>
      <c r="L117" s="56">
        <f t="shared" si="18"/>
        <v>13804</v>
      </c>
      <c r="M117" s="61"/>
      <c r="N117" s="61">
        <v>672.08</v>
      </c>
      <c r="O117" s="54">
        <f t="shared" si="19"/>
        <v>252.03</v>
      </c>
      <c r="P117" s="61">
        <v>973.13</v>
      </c>
      <c r="Q117" s="61"/>
      <c r="R117" s="54">
        <f t="shared" si="20"/>
        <v>1897.24</v>
      </c>
      <c r="S117" s="56">
        <f t="shared" si="21"/>
        <v>11906.76</v>
      </c>
      <c r="T117" s="57"/>
      <c r="U117" s="60">
        <f t="shared" si="22"/>
        <v>11201.333333333334</v>
      </c>
      <c r="V117" s="60">
        <f t="shared" si="23"/>
        <v>5600.666666666667</v>
      </c>
      <c r="W117" s="60">
        <f t="shared" si="24"/>
        <v>5717.3333333333339</v>
      </c>
      <c r="X117" s="60">
        <f t="shared" si="25"/>
        <v>2858.666666666667</v>
      </c>
      <c r="Y117" s="36"/>
    </row>
    <row r="118" spans="1:25">
      <c r="A118" s="58" t="s">
        <v>117</v>
      </c>
      <c r="B118" s="63" t="s">
        <v>525</v>
      </c>
      <c r="C118" s="60">
        <v>5250</v>
      </c>
      <c r="D118" s="61">
        <v>3243</v>
      </c>
      <c r="E118" s="61">
        <v>624</v>
      </c>
      <c r="F118" s="61">
        <v>491</v>
      </c>
      <c r="G118" s="61"/>
      <c r="H118" s="61"/>
      <c r="I118" s="54"/>
      <c r="J118" s="54"/>
      <c r="K118" s="54"/>
      <c r="L118" s="56">
        <f t="shared" si="18"/>
        <v>9608</v>
      </c>
      <c r="M118" s="61"/>
      <c r="N118" s="61">
        <v>420</v>
      </c>
      <c r="O118" s="54">
        <f t="shared" si="19"/>
        <v>157.5</v>
      </c>
      <c r="P118" s="61">
        <v>438.3</v>
      </c>
      <c r="Q118" s="61"/>
      <c r="R118" s="54">
        <f t="shared" si="20"/>
        <v>1015.8</v>
      </c>
      <c r="S118" s="56">
        <f t="shared" si="21"/>
        <v>8592.2000000000007</v>
      </c>
      <c r="T118" s="57"/>
      <c r="U118" s="60">
        <f t="shared" si="22"/>
        <v>7000</v>
      </c>
      <c r="V118" s="60">
        <f t="shared" si="23"/>
        <v>3500</v>
      </c>
      <c r="W118" s="60">
        <f t="shared" si="24"/>
        <v>4324</v>
      </c>
      <c r="X118" s="60">
        <f t="shared" si="25"/>
        <v>2162</v>
      </c>
      <c r="Y118" s="36"/>
    </row>
    <row r="119" spans="1:25">
      <c r="A119" s="58" t="s">
        <v>38</v>
      </c>
      <c r="B119" s="63" t="s">
        <v>514</v>
      </c>
      <c r="C119" s="60">
        <v>9829</v>
      </c>
      <c r="D119" s="61">
        <v>8399</v>
      </c>
      <c r="E119" s="61">
        <v>624</v>
      </c>
      <c r="F119" s="61">
        <v>491</v>
      </c>
      <c r="G119" s="61"/>
      <c r="H119" s="61"/>
      <c r="I119" s="54"/>
      <c r="J119" s="54"/>
      <c r="K119" s="54"/>
      <c r="L119" s="56">
        <f t="shared" si="18"/>
        <v>19343</v>
      </c>
      <c r="M119" s="61"/>
      <c r="N119" s="61">
        <v>786.32</v>
      </c>
      <c r="O119" s="54">
        <f t="shared" si="19"/>
        <v>294.87</v>
      </c>
      <c r="P119" s="61">
        <v>1306.42</v>
      </c>
      <c r="Q119" s="61"/>
      <c r="R119" s="54">
        <f t="shared" si="20"/>
        <v>2387.61</v>
      </c>
      <c r="S119" s="56">
        <f t="shared" si="21"/>
        <v>16955.39</v>
      </c>
      <c r="T119" s="57"/>
      <c r="U119" s="60">
        <f t="shared" si="22"/>
        <v>13105.333333333332</v>
      </c>
      <c r="V119" s="60">
        <f t="shared" si="23"/>
        <v>6552.6666666666661</v>
      </c>
      <c r="W119" s="60">
        <f t="shared" si="24"/>
        <v>11198.666666666666</v>
      </c>
      <c r="X119" s="60">
        <f t="shared" si="25"/>
        <v>5599.333333333333</v>
      </c>
      <c r="Y119" s="36"/>
    </row>
    <row r="120" spans="1:25">
      <c r="A120" s="58" t="s">
        <v>71</v>
      </c>
      <c r="B120" s="63" t="s">
        <v>513</v>
      </c>
      <c r="C120" s="60">
        <v>17063</v>
      </c>
      <c r="D120" s="61">
        <v>9388</v>
      </c>
      <c r="E120" s="61">
        <v>624</v>
      </c>
      <c r="F120" s="61"/>
      <c r="G120" s="61"/>
      <c r="H120" s="61"/>
      <c r="I120" s="54"/>
      <c r="J120" s="54"/>
      <c r="K120" s="54"/>
      <c r="L120" s="56">
        <f t="shared" si="18"/>
        <v>27075</v>
      </c>
      <c r="M120" s="61"/>
      <c r="N120" s="61">
        <v>1365.04</v>
      </c>
      <c r="O120" s="54">
        <f t="shared" si="19"/>
        <v>511.89</v>
      </c>
      <c r="P120" s="61">
        <v>3109.14</v>
      </c>
      <c r="Q120" s="61"/>
      <c r="R120" s="54">
        <f t="shared" si="20"/>
        <v>4986.07</v>
      </c>
      <c r="S120" s="56">
        <f t="shared" si="21"/>
        <v>22088.93</v>
      </c>
      <c r="T120" s="57"/>
      <c r="U120" s="60">
        <f t="shared" si="22"/>
        <v>22750.666666666664</v>
      </c>
      <c r="V120" s="60">
        <f t="shared" si="23"/>
        <v>11375.333333333332</v>
      </c>
      <c r="W120" s="60">
        <f t="shared" si="24"/>
        <v>12517.333333333334</v>
      </c>
      <c r="X120" s="60">
        <f t="shared" si="25"/>
        <v>6258.666666666667</v>
      </c>
      <c r="Y120" s="36"/>
    </row>
    <row r="121" spans="1:25">
      <c r="A121" s="58" t="s">
        <v>118</v>
      </c>
      <c r="B121" s="63" t="s">
        <v>536</v>
      </c>
      <c r="C121" s="60">
        <v>6894</v>
      </c>
      <c r="D121" s="61">
        <v>4658</v>
      </c>
      <c r="E121" s="61">
        <v>624</v>
      </c>
      <c r="F121" s="61">
        <v>491</v>
      </c>
      <c r="G121" s="61"/>
      <c r="H121" s="61"/>
      <c r="I121" s="54"/>
      <c r="J121" s="54"/>
      <c r="K121" s="54"/>
      <c r="L121" s="56">
        <f t="shared" si="18"/>
        <v>12667</v>
      </c>
      <c r="M121" s="61"/>
      <c r="N121" s="61">
        <v>551.52</v>
      </c>
      <c r="O121" s="54">
        <f t="shared" si="19"/>
        <v>206.82</v>
      </c>
      <c r="P121" s="61">
        <v>671.86</v>
      </c>
      <c r="Q121" s="61"/>
      <c r="R121" s="54">
        <f t="shared" si="20"/>
        <v>1430.1999999999998</v>
      </c>
      <c r="S121" s="56">
        <f t="shared" si="21"/>
        <v>11236.8</v>
      </c>
      <c r="T121" s="57"/>
      <c r="U121" s="60">
        <f t="shared" si="22"/>
        <v>9192</v>
      </c>
      <c r="V121" s="60">
        <f t="shared" si="23"/>
        <v>4596</v>
      </c>
      <c r="W121" s="60">
        <f t="shared" si="24"/>
        <v>6210.666666666667</v>
      </c>
      <c r="X121" s="60">
        <f t="shared" si="25"/>
        <v>3105.3333333333335</v>
      </c>
      <c r="Y121" s="36"/>
    </row>
    <row r="122" spans="1:25">
      <c r="A122" s="58" t="s">
        <v>548</v>
      </c>
      <c r="B122" s="63" t="s">
        <v>537</v>
      </c>
      <c r="C122" s="60">
        <v>5972</v>
      </c>
      <c r="D122" s="61">
        <v>4154</v>
      </c>
      <c r="E122" s="61">
        <v>624</v>
      </c>
      <c r="F122" s="61">
        <v>491</v>
      </c>
      <c r="G122" s="61"/>
      <c r="H122" s="61">
        <v>750</v>
      </c>
      <c r="I122" s="54">
        <v>1556</v>
      </c>
      <c r="J122" s="54"/>
      <c r="K122" s="54"/>
      <c r="L122" s="56">
        <f t="shared" si="18"/>
        <v>13547</v>
      </c>
      <c r="M122" s="61"/>
      <c r="N122" s="61">
        <v>477.76</v>
      </c>
      <c r="O122" s="54">
        <f t="shared" si="19"/>
        <v>179.16</v>
      </c>
      <c r="P122" s="61">
        <v>743.76</v>
      </c>
      <c r="Q122" s="61">
        <v>59.72</v>
      </c>
      <c r="R122" s="54">
        <f t="shared" si="20"/>
        <v>1460.3999999999999</v>
      </c>
      <c r="S122" s="56">
        <f t="shared" si="21"/>
        <v>12086.6</v>
      </c>
      <c r="T122" s="57"/>
      <c r="U122" s="60">
        <f t="shared" si="22"/>
        <v>7962.6666666666661</v>
      </c>
      <c r="V122" s="60">
        <f t="shared" si="23"/>
        <v>3981.333333333333</v>
      </c>
      <c r="W122" s="60">
        <f t="shared" si="24"/>
        <v>5538.666666666667</v>
      </c>
      <c r="X122" s="60">
        <f t="shared" si="25"/>
        <v>2769.3333333333335</v>
      </c>
      <c r="Y122" s="36"/>
    </row>
    <row r="123" spans="1:25">
      <c r="A123" s="58" t="s">
        <v>56</v>
      </c>
      <c r="B123" s="63" t="s">
        <v>513</v>
      </c>
      <c r="C123" s="60">
        <v>17063</v>
      </c>
      <c r="D123" s="61">
        <v>12457</v>
      </c>
      <c r="E123" s="61">
        <v>624</v>
      </c>
      <c r="F123" s="61"/>
      <c r="G123" s="61"/>
      <c r="H123" s="61"/>
      <c r="I123" s="54"/>
      <c r="J123" s="54"/>
      <c r="K123" s="54"/>
      <c r="L123" s="56">
        <f t="shared" si="18"/>
        <v>30144</v>
      </c>
      <c r="M123" s="61"/>
      <c r="N123" s="61">
        <v>1365.04</v>
      </c>
      <c r="O123" s="54">
        <f t="shared" si="19"/>
        <v>511.89</v>
      </c>
      <c r="P123" s="61">
        <v>3109.14</v>
      </c>
      <c r="Q123" s="61"/>
      <c r="R123" s="54">
        <f t="shared" si="20"/>
        <v>4986.07</v>
      </c>
      <c r="S123" s="56">
        <f t="shared" si="21"/>
        <v>25157.93</v>
      </c>
      <c r="T123" s="57"/>
      <c r="U123" s="60">
        <f t="shared" si="22"/>
        <v>22750.666666666664</v>
      </c>
      <c r="V123" s="60">
        <f t="shared" si="23"/>
        <v>11375.333333333332</v>
      </c>
      <c r="W123" s="60">
        <f t="shared" si="24"/>
        <v>16609.333333333336</v>
      </c>
      <c r="X123" s="60">
        <f t="shared" si="25"/>
        <v>8304.6666666666679</v>
      </c>
      <c r="Y123" s="36"/>
    </row>
    <row r="124" spans="1:25">
      <c r="A124" s="58" t="s">
        <v>39</v>
      </c>
      <c r="B124" s="63" t="s">
        <v>511</v>
      </c>
      <c r="C124" s="60">
        <v>11303</v>
      </c>
      <c r="D124" s="61">
        <v>11472</v>
      </c>
      <c r="E124" s="61">
        <v>624</v>
      </c>
      <c r="F124" s="61">
        <v>491</v>
      </c>
      <c r="G124" s="61"/>
      <c r="H124" s="61"/>
      <c r="I124" s="54"/>
      <c r="J124" s="54"/>
      <c r="K124" s="54"/>
      <c r="L124" s="56">
        <f t="shared" si="18"/>
        <v>23890</v>
      </c>
      <c r="M124" s="61"/>
      <c r="N124" s="61">
        <v>904.24</v>
      </c>
      <c r="O124" s="54">
        <f t="shared" si="19"/>
        <v>339.09</v>
      </c>
      <c r="P124" s="61">
        <v>1673.74</v>
      </c>
      <c r="Q124" s="61"/>
      <c r="R124" s="54">
        <f t="shared" si="20"/>
        <v>2917.0699999999997</v>
      </c>
      <c r="S124" s="56">
        <f t="shared" si="21"/>
        <v>20972.93</v>
      </c>
      <c r="T124" s="57"/>
      <c r="U124" s="60">
        <f t="shared" si="22"/>
        <v>15070.666666666666</v>
      </c>
      <c r="V124" s="60">
        <f t="shared" si="23"/>
        <v>7535.333333333333</v>
      </c>
      <c r="W124" s="60">
        <f t="shared" si="24"/>
        <v>15296</v>
      </c>
      <c r="X124" s="60">
        <f t="shared" si="25"/>
        <v>7648</v>
      </c>
      <c r="Y124" s="36"/>
    </row>
    <row r="125" spans="1:25">
      <c r="A125" s="58" t="s">
        <v>72</v>
      </c>
      <c r="B125" s="63" t="s">
        <v>511</v>
      </c>
      <c r="C125" s="60">
        <v>11303</v>
      </c>
      <c r="D125" s="61">
        <v>16998</v>
      </c>
      <c r="E125" s="61">
        <v>624</v>
      </c>
      <c r="F125" s="61">
        <v>491</v>
      </c>
      <c r="G125" s="61"/>
      <c r="H125" s="61"/>
      <c r="I125" s="54"/>
      <c r="J125" s="54"/>
      <c r="K125" s="54"/>
      <c r="L125" s="56">
        <f t="shared" si="18"/>
        <v>29416</v>
      </c>
      <c r="M125" s="61">
        <v>1374.36</v>
      </c>
      <c r="N125" s="61"/>
      <c r="O125" s="54">
        <f t="shared" si="19"/>
        <v>339.09</v>
      </c>
      <c r="P125" s="61">
        <v>1673.74</v>
      </c>
      <c r="Q125" s="61"/>
      <c r="R125" s="54">
        <f t="shared" si="20"/>
        <v>3387.1899999999996</v>
      </c>
      <c r="S125" s="56">
        <f t="shared" si="21"/>
        <v>26028.81</v>
      </c>
      <c r="T125" s="57"/>
      <c r="U125" s="60">
        <f t="shared" si="22"/>
        <v>15070.666666666666</v>
      </c>
      <c r="V125" s="60">
        <f t="shared" si="23"/>
        <v>7535.333333333333</v>
      </c>
      <c r="W125" s="60">
        <f t="shared" si="24"/>
        <v>22664</v>
      </c>
      <c r="X125" s="60">
        <f t="shared" si="25"/>
        <v>11332</v>
      </c>
      <c r="Y125" s="36"/>
    </row>
    <row r="126" spans="1:25">
      <c r="A126" s="58" t="s">
        <v>119</v>
      </c>
      <c r="B126" s="63" t="s">
        <v>525</v>
      </c>
      <c r="C126" s="60">
        <v>5250</v>
      </c>
      <c r="D126" s="61">
        <v>3211</v>
      </c>
      <c r="E126" s="61">
        <v>624</v>
      </c>
      <c r="F126" s="61">
        <v>491</v>
      </c>
      <c r="G126" s="61"/>
      <c r="H126" s="61"/>
      <c r="I126" s="54"/>
      <c r="J126" s="54"/>
      <c r="K126" s="54"/>
      <c r="L126" s="56">
        <f t="shared" si="18"/>
        <v>9576</v>
      </c>
      <c r="M126" s="61"/>
      <c r="N126" s="61">
        <v>420</v>
      </c>
      <c r="O126" s="54">
        <f t="shared" si="19"/>
        <v>157.5</v>
      </c>
      <c r="P126" s="61">
        <v>438.3</v>
      </c>
      <c r="Q126" s="61"/>
      <c r="R126" s="54">
        <f t="shared" si="20"/>
        <v>1015.8</v>
      </c>
      <c r="S126" s="56">
        <f t="shared" si="21"/>
        <v>8560.2000000000007</v>
      </c>
      <c r="T126" s="57"/>
      <c r="U126" s="60">
        <f t="shared" si="22"/>
        <v>7000</v>
      </c>
      <c r="V126" s="60">
        <f t="shared" si="23"/>
        <v>3500</v>
      </c>
      <c r="W126" s="60">
        <f t="shared" si="24"/>
        <v>4281.333333333333</v>
      </c>
      <c r="X126" s="60">
        <f t="shared" si="25"/>
        <v>2140.6666666666665</v>
      </c>
      <c r="Y126" s="36"/>
    </row>
    <row r="127" spans="1:25">
      <c r="A127" s="58" t="s">
        <v>95</v>
      </c>
      <c r="B127" s="63" t="s">
        <v>552</v>
      </c>
      <c r="C127" s="60">
        <v>17063</v>
      </c>
      <c r="D127" s="61">
        <v>16937</v>
      </c>
      <c r="E127" s="61">
        <v>624</v>
      </c>
      <c r="F127" s="61"/>
      <c r="G127" s="61"/>
      <c r="H127" s="61"/>
      <c r="I127" s="54"/>
      <c r="J127" s="54"/>
      <c r="K127" s="54"/>
      <c r="L127" s="56">
        <f t="shared" si="18"/>
        <v>34624</v>
      </c>
      <c r="M127" s="61">
        <v>2047.56</v>
      </c>
      <c r="N127" s="61"/>
      <c r="O127" s="54">
        <f t="shared" si="19"/>
        <v>511.89</v>
      </c>
      <c r="P127" s="61">
        <v>3109.14</v>
      </c>
      <c r="Q127" s="61"/>
      <c r="R127" s="54">
        <f t="shared" si="20"/>
        <v>5668.59</v>
      </c>
      <c r="S127" s="56">
        <f t="shared" si="21"/>
        <v>28955.41</v>
      </c>
      <c r="T127" s="57"/>
      <c r="U127" s="60">
        <f t="shared" si="22"/>
        <v>22750.666666666664</v>
      </c>
      <c r="V127" s="60">
        <f t="shared" si="23"/>
        <v>11375.333333333332</v>
      </c>
      <c r="W127" s="60">
        <f t="shared" si="24"/>
        <v>22582.666666666668</v>
      </c>
      <c r="X127" s="60">
        <f t="shared" si="25"/>
        <v>11291.333333333334</v>
      </c>
      <c r="Y127" s="36"/>
    </row>
    <row r="128" spans="1:25">
      <c r="A128" s="58" t="s">
        <v>57</v>
      </c>
      <c r="B128" s="63" t="s">
        <v>523</v>
      </c>
      <c r="C128" s="60">
        <v>22403</v>
      </c>
      <c r="D128" s="61">
        <v>9157</v>
      </c>
      <c r="E128" s="61">
        <v>624</v>
      </c>
      <c r="F128" s="61"/>
      <c r="G128" s="61"/>
      <c r="H128" s="61"/>
      <c r="I128" s="54"/>
      <c r="J128" s="54"/>
      <c r="K128" s="54"/>
      <c r="L128" s="56">
        <f t="shared" si="18"/>
        <v>32184</v>
      </c>
      <c r="M128" s="61"/>
      <c r="N128" s="61">
        <v>1792.24</v>
      </c>
      <c r="O128" s="54">
        <f t="shared" si="19"/>
        <v>672.09</v>
      </c>
      <c r="P128" s="61">
        <v>4552.3599999999997</v>
      </c>
      <c r="Q128" s="61"/>
      <c r="R128" s="54">
        <f t="shared" si="20"/>
        <v>7016.69</v>
      </c>
      <c r="S128" s="56">
        <f t="shared" si="21"/>
        <v>25167.31</v>
      </c>
      <c r="T128" s="57"/>
      <c r="U128" s="60">
        <f t="shared" si="22"/>
        <v>29870.666666666664</v>
      </c>
      <c r="V128" s="60">
        <f t="shared" si="23"/>
        <v>14935.333333333332</v>
      </c>
      <c r="W128" s="60">
        <f t="shared" si="24"/>
        <v>12209.333333333334</v>
      </c>
      <c r="X128" s="60">
        <f t="shared" si="25"/>
        <v>6104.666666666667</v>
      </c>
      <c r="Y128" s="36"/>
    </row>
    <row r="129" spans="1:25">
      <c r="A129" s="58" t="s">
        <v>171</v>
      </c>
      <c r="B129" s="63" t="s">
        <v>514</v>
      </c>
      <c r="C129" s="60">
        <v>9829</v>
      </c>
      <c r="D129" s="61">
        <v>4530</v>
      </c>
      <c r="E129" s="61">
        <v>624</v>
      </c>
      <c r="F129" s="61">
        <v>491</v>
      </c>
      <c r="G129" s="61"/>
      <c r="H129" s="61"/>
      <c r="I129" s="54"/>
      <c r="J129" s="54"/>
      <c r="K129" s="54"/>
      <c r="L129" s="56">
        <f t="shared" si="18"/>
        <v>15474</v>
      </c>
      <c r="M129" s="61"/>
      <c r="N129" s="61">
        <v>786.32</v>
      </c>
      <c r="O129" s="54">
        <f t="shared" si="19"/>
        <v>294.87</v>
      </c>
      <c r="P129" s="61">
        <v>1306.42</v>
      </c>
      <c r="Q129" s="61"/>
      <c r="R129" s="54">
        <f t="shared" si="20"/>
        <v>2387.61</v>
      </c>
      <c r="S129" s="56">
        <f t="shared" si="21"/>
        <v>13086.39</v>
      </c>
      <c r="T129" s="57"/>
      <c r="U129" s="60">
        <f t="shared" si="22"/>
        <v>13105.333333333332</v>
      </c>
      <c r="V129" s="60">
        <f t="shared" si="23"/>
        <v>6552.6666666666661</v>
      </c>
      <c r="W129" s="60">
        <f t="shared" si="24"/>
        <v>6040</v>
      </c>
      <c r="X129" s="60">
        <f t="shared" si="25"/>
        <v>3020</v>
      </c>
      <c r="Y129" s="36"/>
    </row>
    <row r="130" spans="1:25">
      <c r="A130" s="58" t="s">
        <v>502</v>
      </c>
      <c r="B130" s="63" t="s">
        <v>517</v>
      </c>
      <c r="C130" s="60">
        <v>14633</v>
      </c>
      <c r="D130" s="61">
        <v>20695</v>
      </c>
      <c r="E130" s="61">
        <v>624</v>
      </c>
      <c r="F130" s="61"/>
      <c r="G130" s="61"/>
      <c r="H130" s="61"/>
      <c r="I130" s="54"/>
      <c r="J130" s="54"/>
      <c r="K130" s="54"/>
      <c r="L130" s="56">
        <f t="shared" si="18"/>
        <v>35952</v>
      </c>
      <c r="M130" s="61">
        <f>+C130*0.12</f>
        <v>1755.96</v>
      </c>
      <c r="N130" s="61"/>
      <c r="O130" s="54">
        <f t="shared" si="19"/>
        <v>438.99</v>
      </c>
      <c r="P130" s="61">
        <v>2503.58</v>
      </c>
      <c r="Q130" s="61"/>
      <c r="R130" s="54">
        <f t="shared" si="20"/>
        <v>4698.53</v>
      </c>
      <c r="S130" s="56">
        <f t="shared" si="21"/>
        <v>31253.47</v>
      </c>
      <c r="T130" s="57"/>
      <c r="U130" s="60">
        <f t="shared" si="22"/>
        <v>19510.666666666664</v>
      </c>
      <c r="V130" s="60">
        <f t="shared" si="23"/>
        <v>9755.3333333333321</v>
      </c>
      <c r="W130" s="60">
        <f t="shared" si="24"/>
        <v>27593.333333333336</v>
      </c>
      <c r="X130" s="60">
        <f t="shared" si="25"/>
        <v>13796.666666666668</v>
      </c>
      <c r="Y130" s="36"/>
    </row>
    <row r="131" spans="1:25">
      <c r="A131" s="58" t="s">
        <v>138</v>
      </c>
      <c r="B131" s="63" t="s">
        <v>513</v>
      </c>
      <c r="C131" s="60">
        <v>14633</v>
      </c>
      <c r="D131" s="61">
        <v>14549</v>
      </c>
      <c r="E131" s="61">
        <v>624</v>
      </c>
      <c r="F131" s="61"/>
      <c r="G131" s="61"/>
      <c r="H131" s="61"/>
      <c r="I131" s="54"/>
      <c r="J131" s="54"/>
      <c r="K131" s="54"/>
      <c r="L131" s="56">
        <f t="shared" si="18"/>
        <v>29806</v>
      </c>
      <c r="M131" s="61"/>
      <c r="N131" s="61">
        <v>1170.6400000000001</v>
      </c>
      <c r="O131" s="54">
        <f t="shared" si="19"/>
        <v>438.99</v>
      </c>
      <c r="P131" s="61">
        <v>2503.58</v>
      </c>
      <c r="Q131" s="61"/>
      <c r="R131" s="54">
        <f t="shared" si="20"/>
        <v>4113.21</v>
      </c>
      <c r="S131" s="56">
        <f t="shared" si="21"/>
        <v>25692.79</v>
      </c>
      <c r="T131" s="57"/>
      <c r="U131" s="60">
        <f t="shared" si="22"/>
        <v>19510.666666666664</v>
      </c>
      <c r="V131" s="60">
        <f t="shared" si="23"/>
        <v>9755.3333333333321</v>
      </c>
      <c r="W131" s="60">
        <f t="shared" si="24"/>
        <v>19398.666666666664</v>
      </c>
      <c r="X131" s="60">
        <f t="shared" si="25"/>
        <v>9699.3333333333321</v>
      </c>
      <c r="Y131" s="36"/>
    </row>
    <row r="132" spans="1:25">
      <c r="A132" s="58" t="s">
        <v>135</v>
      </c>
      <c r="B132" s="63" t="s">
        <v>517</v>
      </c>
      <c r="C132" s="60">
        <v>14633</v>
      </c>
      <c r="D132" s="61">
        <v>5360</v>
      </c>
      <c r="E132" s="61">
        <v>624</v>
      </c>
      <c r="F132" s="61"/>
      <c r="G132" s="61"/>
      <c r="H132" s="61"/>
      <c r="I132" s="54"/>
      <c r="J132" s="54"/>
      <c r="K132" s="54"/>
      <c r="L132" s="56">
        <f t="shared" si="18"/>
        <v>20617</v>
      </c>
      <c r="M132" s="61"/>
      <c r="N132" s="61">
        <v>1170.6400000000001</v>
      </c>
      <c r="O132" s="54">
        <f t="shared" si="19"/>
        <v>438.99</v>
      </c>
      <c r="P132" s="61">
        <v>2503.58</v>
      </c>
      <c r="Q132" s="61"/>
      <c r="R132" s="54">
        <f t="shared" si="20"/>
        <v>4113.21</v>
      </c>
      <c r="S132" s="56">
        <f t="shared" si="21"/>
        <v>16503.79</v>
      </c>
      <c r="T132" s="57"/>
      <c r="U132" s="60">
        <f t="shared" si="22"/>
        <v>19510.666666666664</v>
      </c>
      <c r="V132" s="60">
        <f t="shared" si="23"/>
        <v>9755.3333333333321</v>
      </c>
      <c r="W132" s="60">
        <f t="shared" si="24"/>
        <v>7146.6666666666661</v>
      </c>
      <c r="X132" s="60">
        <f t="shared" si="25"/>
        <v>3573.333333333333</v>
      </c>
      <c r="Y132" s="36"/>
    </row>
    <row r="133" spans="1:25">
      <c r="A133" s="58" t="s">
        <v>33</v>
      </c>
      <c r="B133" s="63" t="s">
        <v>522</v>
      </c>
      <c r="C133" s="60">
        <v>6894</v>
      </c>
      <c r="D133" s="61">
        <v>3309</v>
      </c>
      <c r="E133" s="61">
        <v>624</v>
      </c>
      <c r="F133" s="61">
        <v>491</v>
      </c>
      <c r="G133" s="60">
        <v>2895.48</v>
      </c>
      <c r="H133" s="60">
        <v>750</v>
      </c>
      <c r="I133" s="53">
        <v>2163</v>
      </c>
      <c r="J133" s="53"/>
      <c r="K133" s="53"/>
      <c r="L133" s="56">
        <f t="shared" si="18"/>
        <v>17126.48</v>
      </c>
      <c r="M133" s="61"/>
      <c r="N133" s="61">
        <v>783.16</v>
      </c>
      <c r="O133" s="54">
        <v>293.68</v>
      </c>
      <c r="P133" s="61">
        <v>1693.5</v>
      </c>
      <c r="Q133" s="61">
        <v>97.9</v>
      </c>
      <c r="R133" s="54">
        <f t="shared" si="20"/>
        <v>2868.2400000000002</v>
      </c>
      <c r="S133" s="56">
        <f t="shared" si="21"/>
        <v>14258.24</v>
      </c>
      <c r="T133" s="57"/>
      <c r="U133" s="60">
        <f t="shared" si="22"/>
        <v>9192</v>
      </c>
      <c r="V133" s="60">
        <f t="shared" si="23"/>
        <v>4596</v>
      </c>
      <c r="W133" s="60">
        <f t="shared" si="24"/>
        <v>4412</v>
      </c>
      <c r="X133" s="60">
        <f t="shared" si="25"/>
        <v>2206</v>
      </c>
      <c r="Y133" s="36"/>
    </row>
    <row r="134" spans="1:25">
      <c r="A134" s="58" t="s">
        <v>29</v>
      </c>
      <c r="B134" s="63" t="s">
        <v>514</v>
      </c>
      <c r="C134" s="60">
        <v>9829</v>
      </c>
      <c r="D134" s="61">
        <v>19989</v>
      </c>
      <c r="E134" s="61">
        <v>624</v>
      </c>
      <c r="F134" s="61">
        <v>491</v>
      </c>
      <c r="G134" s="61"/>
      <c r="H134" s="61"/>
      <c r="I134" s="54"/>
      <c r="J134" s="54"/>
      <c r="K134" s="54"/>
      <c r="L134" s="56">
        <f t="shared" si="18"/>
        <v>30933</v>
      </c>
      <c r="M134" s="61"/>
      <c r="N134" s="61">
        <v>786.32</v>
      </c>
      <c r="O134" s="54">
        <f t="shared" si="19"/>
        <v>294.87</v>
      </c>
      <c r="P134" s="61">
        <v>1306.42</v>
      </c>
      <c r="Q134" s="61"/>
      <c r="R134" s="54">
        <f t="shared" si="20"/>
        <v>2387.61</v>
      </c>
      <c r="S134" s="56">
        <f t="shared" si="21"/>
        <v>28545.39</v>
      </c>
      <c r="T134" s="57"/>
      <c r="U134" s="60">
        <f t="shared" ref="U134:U165" si="26">+C134/30*40</f>
        <v>13105.333333333332</v>
      </c>
      <c r="V134" s="60">
        <f t="shared" ref="V134:V165" si="27">+C134/30*20</f>
        <v>6552.6666666666661</v>
      </c>
      <c r="W134" s="60">
        <f t="shared" ref="W134:W165" si="28">+D134/30*40</f>
        <v>26652</v>
      </c>
      <c r="X134" s="60">
        <f t="shared" ref="X134:X165" si="29">+D134/30*20</f>
        <v>13326</v>
      </c>
      <c r="Y134" s="36"/>
    </row>
    <row r="135" spans="1:25">
      <c r="A135" s="58" t="s">
        <v>34</v>
      </c>
      <c r="B135" s="63" t="s">
        <v>517</v>
      </c>
      <c r="C135" s="60">
        <v>14633</v>
      </c>
      <c r="D135" s="61">
        <v>14281</v>
      </c>
      <c r="E135" s="61">
        <v>624</v>
      </c>
      <c r="F135" s="61"/>
      <c r="G135" s="61"/>
      <c r="H135" s="61"/>
      <c r="I135" s="54"/>
      <c r="J135" s="54"/>
      <c r="K135" s="54"/>
      <c r="L135" s="56">
        <f t="shared" ref="L135:L198" si="30">SUM(C135:K135)</f>
        <v>29538</v>
      </c>
      <c r="M135" s="61"/>
      <c r="N135" s="61">
        <v>1170.6400000000001</v>
      </c>
      <c r="O135" s="54">
        <f t="shared" ref="O135:O198" si="31">+C135*0.03</f>
        <v>438.99</v>
      </c>
      <c r="P135" s="61">
        <v>2503.58</v>
      </c>
      <c r="Q135" s="61"/>
      <c r="R135" s="54">
        <f t="shared" ref="R135:R198" si="32">SUM(M135:Q135)</f>
        <v>4113.21</v>
      </c>
      <c r="S135" s="56">
        <f t="shared" ref="S135:S198" si="33">+L135-R135</f>
        <v>25424.79</v>
      </c>
      <c r="T135" s="57"/>
      <c r="U135" s="60">
        <f t="shared" si="26"/>
        <v>19510.666666666664</v>
      </c>
      <c r="V135" s="60">
        <f t="shared" si="27"/>
        <v>9755.3333333333321</v>
      </c>
      <c r="W135" s="60">
        <f t="shared" si="28"/>
        <v>19041.333333333336</v>
      </c>
      <c r="X135" s="60">
        <f t="shared" si="29"/>
        <v>9520.6666666666679</v>
      </c>
      <c r="Y135" s="36"/>
    </row>
    <row r="136" spans="1:25">
      <c r="A136" s="58" t="s">
        <v>152</v>
      </c>
      <c r="B136" s="63" t="s">
        <v>514</v>
      </c>
      <c r="C136" s="60">
        <v>9829</v>
      </c>
      <c r="D136" s="61">
        <v>4255</v>
      </c>
      <c r="E136" s="61">
        <v>624</v>
      </c>
      <c r="F136" s="61">
        <v>491</v>
      </c>
      <c r="G136" s="61"/>
      <c r="H136" s="61"/>
      <c r="I136" s="54"/>
      <c r="J136" s="54"/>
      <c r="K136" s="54"/>
      <c r="L136" s="56">
        <f t="shared" si="30"/>
        <v>15199</v>
      </c>
      <c r="M136" s="61"/>
      <c r="N136" s="61">
        <v>786.32</v>
      </c>
      <c r="O136" s="54">
        <f t="shared" si="31"/>
        <v>294.87</v>
      </c>
      <c r="P136" s="61">
        <v>1306.42</v>
      </c>
      <c r="Q136" s="61"/>
      <c r="R136" s="54">
        <f t="shared" si="32"/>
        <v>2387.61</v>
      </c>
      <c r="S136" s="56">
        <f t="shared" si="33"/>
        <v>12811.39</v>
      </c>
      <c r="T136" s="57"/>
      <c r="U136" s="60">
        <f t="shared" si="26"/>
        <v>13105.333333333332</v>
      </c>
      <c r="V136" s="60">
        <f t="shared" si="27"/>
        <v>6552.6666666666661</v>
      </c>
      <c r="W136" s="60">
        <f t="shared" si="28"/>
        <v>5673.3333333333339</v>
      </c>
      <c r="X136" s="60">
        <f t="shared" si="29"/>
        <v>2836.666666666667</v>
      </c>
      <c r="Y136" s="36"/>
    </row>
    <row r="137" spans="1:25">
      <c r="A137" s="58" t="s">
        <v>144</v>
      </c>
      <c r="B137" s="63" t="s">
        <v>517</v>
      </c>
      <c r="C137" s="60">
        <v>14633</v>
      </c>
      <c r="D137" s="61">
        <v>15611</v>
      </c>
      <c r="E137" s="61">
        <v>624</v>
      </c>
      <c r="F137" s="61"/>
      <c r="G137" s="61"/>
      <c r="H137" s="61"/>
      <c r="I137" s="54"/>
      <c r="J137" s="54"/>
      <c r="K137" s="54"/>
      <c r="L137" s="56">
        <f t="shared" si="30"/>
        <v>30868</v>
      </c>
      <c r="M137" s="61"/>
      <c r="N137" s="61">
        <v>1170.6400000000001</v>
      </c>
      <c r="O137" s="54">
        <f t="shared" si="31"/>
        <v>438.99</v>
      </c>
      <c r="P137" s="61">
        <v>2503.58</v>
      </c>
      <c r="Q137" s="61"/>
      <c r="R137" s="54">
        <f t="shared" si="32"/>
        <v>4113.21</v>
      </c>
      <c r="S137" s="56">
        <f t="shared" si="33"/>
        <v>26754.79</v>
      </c>
      <c r="T137" s="57"/>
      <c r="U137" s="60">
        <f t="shared" si="26"/>
        <v>19510.666666666664</v>
      </c>
      <c r="V137" s="60">
        <f t="shared" si="27"/>
        <v>9755.3333333333321</v>
      </c>
      <c r="W137" s="60">
        <f t="shared" si="28"/>
        <v>20814.666666666668</v>
      </c>
      <c r="X137" s="60">
        <f t="shared" si="29"/>
        <v>10407.333333333334</v>
      </c>
      <c r="Y137" s="36"/>
    </row>
    <row r="138" spans="1:25">
      <c r="A138" s="58" t="s">
        <v>94</v>
      </c>
      <c r="B138" s="63" t="s">
        <v>528</v>
      </c>
      <c r="C138" s="60">
        <v>17063</v>
      </c>
      <c r="D138" s="61">
        <v>28937</v>
      </c>
      <c r="E138" s="61">
        <v>624</v>
      </c>
      <c r="F138" s="61"/>
      <c r="G138" s="61"/>
      <c r="H138" s="61"/>
      <c r="I138" s="54"/>
      <c r="J138" s="54"/>
      <c r="K138" s="54"/>
      <c r="L138" s="56">
        <f t="shared" si="30"/>
        <v>46624</v>
      </c>
      <c r="M138" s="61">
        <v>2047.56</v>
      </c>
      <c r="N138" s="61"/>
      <c r="O138" s="54">
        <f t="shared" si="31"/>
        <v>511.89</v>
      </c>
      <c r="P138" s="61">
        <v>3109.14</v>
      </c>
      <c r="Q138" s="61"/>
      <c r="R138" s="54">
        <f t="shared" si="32"/>
        <v>5668.59</v>
      </c>
      <c r="S138" s="56">
        <f t="shared" si="33"/>
        <v>40955.410000000003</v>
      </c>
      <c r="T138" s="57"/>
      <c r="U138" s="60">
        <f t="shared" si="26"/>
        <v>22750.666666666664</v>
      </c>
      <c r="V138" s="60">
        <f t="shared" si="27"/>
        <v>11375.333333333332</v>
      </c>
      <c r="W138" s="60">
        <f t="shared" si="28"/>
        <v>38582.666666666672</v>
      </c>
      <c r="X138" s="60">
        <f t="shared" si="29"/>
        <v>19291.333333333336</v>
      </c>
      <c r="Y138" s="36"/>
    </row>
    <row r="139" spans="1:25">
      <c r="A139" s="58" t="s">
        <v>178</v>
      </c>
      <c r="B139" s="63" t="s">
        <v>513</v>
      </c>
      <c r="C139" s="60">
        <v>17063</v>
      </c>
      <c r="D139" s="61">
        <v>13543</v>
      </c>
      <c r="E139" s="61">
        <v>624</v>
      </c>
      <c r="F139" s="61"/>
      <c r="G139" s="61"/>
      <c r="H139" s="61"/>
      <c r="I139" s="54"/>
      <c r="J139" s="54"/>
      <c r="K139" s="54"/>
      <c r="L139" s="56">
        <f t="shared" si="30"/>
        <v>31230</v>
      </c>
      <c r="M139" s="61"/>
      <c r="N139" s="60">
        <v>1365.04</v>
      </c>
      <c r="O139" s="54">
        <f t="shared" si="31"/>
        <v>511.89</v>
      </c>
      <c r="P139" s="61">
        <v>3109.14</v>
      </c>
      <c r="Q139" s="61"/>
      <c r="R139" s="54">
        <f t="shared" si="32"/>
        <v>4986.07</v>
      </c>
      <c r="S139" s="56">
        <f t="shared" si="33"/>
        <v>26243.93</v>
      </c>
      <c r="T139" s="57"/>
      <c r="U139" s="60">
        <f t="shared" si="26"/>
        <v>22750.666666666664</v>
      </c>
      <c r="V139" s="60">
        <f t="shared" si="27"/>
        <v>11375.333333333332</v>
      </c>
      <c r="W139" s="60">
        <f t="shared" si="28"/>
        <v>18057.333333333332</v>
      </c>
      <c r="X139" s="60">
        <f t="shared" si="29"/>
        <v>9028.6666666666661</v>
      </c>
      <c r="Y139" s="36"/>
    </row>
    <row r="140" spans="1:25">
      <c r="A140" s="58" t="s">
        <v>120</v>
      </c>
      <c r="B140" s="63" t="s">
        <v>524</v>
      </c>
      <c r="C140" s="60">
        <v>5250</v>
      </c>
      <c r="D140" s="61">
        <v>6157</v>
      </c>
      <c r="E140" s="61">
        <v>624</v>
      </c>
      <c r="F140" s="61">
        <v>491</v>
      </c>
      <c r="G140" s="60">
        <v>1968.76</v>
      </c>
      <c r="H140" s="60">
        <v>750</v>
      </c>
      <c r="I140" s="53"/>
      <c r="J140" s="53"/>
      <c r="K140" s="53"/>
      <c r="L140" s="56">
        <f t="shared" si="30"/>
        <v>15240.76</v>
      </c>
      <c r="M140" s="61"/>
      <c r="N140" s="61">
        <v>577.5</v>
      </c>
      <c r="O140" s="54">
        <v>216.56</v>
      </c>
      <c r="P140" s="61">
        <v>1015.76</v>
      </c>
      <c r="Q140" s="61">
        <v>72.180000000000007</v>
      </c>
      <c r="R140" s="54">
        <f t="shared" si="32"/>
        <v>1882</v>
      </c>
      <c r="S140" s="56">
        <f t="shared" si="33"/>
        <v>13358.76</v>
      </c>
      <c r="T140" s="57"/>
      <c r="U140" s="60">
        <f t="shared" si="26"/>
        <v>7000</v>
      </c>
      <c r="V140" s="60">
        <f t="shared" si="27"/>
        <v>3500</v>
      </c>
      <c r="W140" s="60">
        <f t="shared" si="28"/>
        <v>8209.3333333333321</v>
      </c>
      <c r="X140" s="60">
        <f t="shared" si="29"/>
        <v>4104.6666666666661</v>
      </c>
      <c r="Y140" s="36"/>
    </row>
    <row r="141" spans="1:25">
      <c r="A141" s="58" t="s">
        <v>27</v>
      </c>
      <c r="B141" s="63" t="s">
        <v>511</v>
      </c>
      <c r="C141" s="60">
        <v>11303</v>
      </c>
      <c r="D141" s="61">
        <v>7838</v>
      </c>
      <c r="E141" s="61">
        <v>624</v>
      </c>
      <c r="F141" s="61">
        <v>491</v>
      </c>
      <c r="G141" s="61"/>
      <c r="H141" s="61"/>
      <c r="I141" s="54"/>
      <c r="J141" s="54"/>
      <c r="K141" s="54"/>
      <c r="L141" s="56">
        <f t="shared" si="30"/>
        <v>20256</v>
      </c>
      <c r="M141" s="61">
        <v>491</v>
      </c>
      <c r="N141" s="61"/>
      <c r="O141" s="54">
        <f t="shared" si="31"/>
        <v>339.09</v>
      </c>
      <c r="P141" s="61">
        <v>1673.74</v>
      </c>
      <c r="Q141" s="61"/>
      <c r="R141" s="54">
        <f t="shared" si="32"/>
        <v>2503.83</v>
      </c>
      <c r="S141" s="56">
        <f t="shared" si="33"/>
        <v>17752.169999999998</v>
      </c>
      <c r="T141" s="57"/>
      <c r="U141" s="60">
        <f t="shared" si="26"/>
        <v>15070.666666666666</v>
      </c>
      <c r="V141" s="60">
        <f t="shared" si="27"/>
        <v>7535.333333333333</v>
      </c>
      <c r="W141" s="60">
        <f t="shared" si="28"/>
        <v>10450.666666666666</v>
      </c>
      <c r="X141" s="60">
        <f t="shared" si="29"/>
        <v>5225.333333333333</v>
      </c>
      <c r="Y141" s="36"/>
    </row>
    <row r="142" spans="1:25">
      <c r="A142" s="58" t="s">
        <v>503</v>
      </c>
      <c r="B142" s="63" t="s">
        <v>523</v>
      </c>
      <c r="C142" s="60">
        <v>22403</v>
      </c>
      <c r="D142" s="61">
        <v>2742</v>
      </c>
      <c r="E142" s="61">
        <v>624</v>
      </c>
      <c r="F142" s="61"/>
      <c r="G142" s="61"/>
      <c r="H142" s="61"/>
      <c r="I142" s="54"/>
      <c r="J142" s="54"/>
      <c r="K142" s="54"/>
      <c r="L142" s="56">
        <f t="shared" si="30"/>
        <v>25769</v>
      </c>
      <c r="M142" s="61"/>
      <c r="N142" s="61">
        <f>+C142*0.08</f>
        <v>1792.24</v>
      </c>
      <c r="O142" s="54">
        <f t="shared" si="31"/>
        <v>672.09</v>
      </c>
      <c r="P142" s="61">
        <v>4552.3599999999997</v>
      </c>
      <c r="Q142" s="61"/>
      <c r="R142" s="54">
        <f t="shared" si="32"/>
        <v>7016.69</v>
      </c>
      <c r="S142" s="56">
        <f t="shared" si="33"/>
        <v>18752.310000000001</v>
      </c>
      <c r="T142" s="57"/>
      <c r="U142" s="60">
        <f t="shared" si="26"/>
        <v>29870.666666666664</v>
      </c>
      <c r="V142" s="60">
        <f t="shared" si="27"/>
        <v>14935.333333333332</v>
      </c>
      <c r="W142" s="60">
        <f t="shared" si="28"/>
        <v>3656</v>
      </c>
      <c r="X142" s="60">
        <f t="shared" si="29"/>
        <v>1828</v>
      </c>
      <c r="Y142" s="36"/>
    </row>
    <row r="143" spans="1:25">
      <c r="A143" s="58" t="s">
        <v>132</v>
      </c>
      <c r="B143" s="63" t="s">
        <v>538</v>
      </c>
      <c r="C143" s="60">
        <v>6894</v>
      </c>
      <c r="D143" s="61">
        <v>7410</v>
      </c>
      <c r="E143" s="61">
        <v>624</v>
      </c>
      <c r="F143" s="61">
        <v>491</v>
      </c>
      <c r="G143" s="61"/>
      <c r="H143" s="61"/>
      <c r="I143" s="54"/>
      <c r="J143" s="54"/>
      <c r="K143" s="54"/>
      <c r="L143" s="56">
        <f t="shared" si="30"/>
        <v>15419</v>
      </c>
      <c r="M143" s="61">
        <v>827.28</v>
      </c>
      <c r="N143" s="61"/>
      <c r="O143" s="54">
        <f t="shared" si="31"/>
        <v>206.82</v>
      </c>
      <c r="P143" s="61">
        <v>671.86</v>
      </c>
      <c r="Q143" s="61"/>
      <c r="R143" s="54">
        <f t="shared" si="32"/>
        <v>1705.96</v>
      </c>
      <c r="S143" s="56">
        <f t="shared" si="33"/>
        <v>13713.04</v>
      </c>
      <c r="T143" s="57"/>
      <c r="U143" s="60">
        <f t="shared" si="26"/>
        <v>9192</v>
      </c>
      <c r="V143" s="60">
        <f t="shared" si="27"/>
        <v>4596</v>
      </c>
      <c r="W143" s="60">
        <f t="shared" si="28"/>
        <v>9880</v>
      </c>
      <c r="X143" s="60">
        <f t="shared" si="29"/>
        <v>4940</v>
      </c>
      <c r="Y143" s="36"/>
    </row>
    <row r="144" spans="1:25">
      <c r="A144" s="58" t="s">
        <v>89</v>
      </c>
      <c r="B144" s="63" t="s">
        <v>517</v>
      </c>
      <c r="C144" s="60">
        <v>14633</v>
      </c>
      <c r="D144" s="61">
        <v>3829</v>
      </c>
      <c r="E144" s="61">
        <v>624</v>
      </c>
      <c r="F144" s="61"/>
      <c r="G144" s="61"/>
      <c r="H144" s="61"/>
      <c r="I144" s="54"/>
      <c r="J144" s="54"/>
      <c r="K144" s="54"/>
      <c r="L144" s="56">
        <f t="shared" si="30"/>
        <v>19086</v>
      </c>
      <c r="M144" s="61"/>
      <c r="N144" s="61">
        <v>1170.6400000000001</v>
      </c>
      <c r="O144" s="54">
        <f t="shared" si="31"/>
        <v>438.99</v>
      </c>
      <c r="P144" s="61">
        <v>2503.58</v>
      </c>
      <c r="Q144" s="61"/>
      <c r="R144" s="54">
        <f t="shared" si="32"/>
        <v>4113.21</v>
      </c>
      <c r="S144" s="56">
        <f t="shared" si="33"/>
        <v>14972.79</v>
      </c>
      <c r="T144" s="57"/>
      <c r="U144" s="60">
        <f t="shared" si="26"/>
        <v>19510.666666666664</v>
      </c>
      <c r="V144" s="60">
        <f t="shared" si="27"/>
        <v>9755.3333333333321</v>
      </c>
      <c r="W144" s="60">
        <f t="shared" si="28"/>
        <v>5105.3333333333339</v>
      </c>
      <c r="X144" s="60">
        <f t="shared" si="29"/>
        <v>2552.666666666667</v>
      </c>
      <c r="Y144" s="36"/>
    </row>
    <row r="145" spans="1:25">
      <c r="A145" s="58" t="s">
        <v>551</v>
      </c>
      <c r="B145" s="63" t="s">
        <v>524</v>
      </c>
      <c r="C145" s="60">
        <v>5250</v>
      </c>
      <c r="D145" s="61">
        <v>5385</v>
      </c>
      <c r="E145" s="61">
        <v>624</v>
      </c>
      <c r="F145" s="61">
        <v>491</v>
      </c>
      <c r="G145" s="60">
        <v>1968.76</v>
      </c>
      <c r="H145" s="60">
        <v>750</v>
      </c>
      <c r="I145" s="53"/>
      <c r="J145" s="53"/>
      <c r="K145" s="53"/>
      <c r="L145" s="56">
        <f t="shared" si="30"/>
        <v>14468.76</v>
      </c>
      <c r="M145" s="61"/>
      <c r="N145" s="61">
        <v>577.5</v>
      </c>
      <c r="O145" s="54">
        <v>216.56</v>
      </c>
      <c r="P145" s="61">
        <v>1015.76</v>
      </c>
      <c r="Q145" s="61">
        <v>72.180000000000007</v>
      </c>
      <c r="R145" s="54">
        <f t="shared" si="32"/>
        <v>1882</v>
      </c>
      <c r="S145" s="56">
        <f t="shared" si="33"/>
        <v>12586.76</v>
      </c>
      <c r="T145" s="57"/>
      <c r="U145" s="60">
        <f t="shared" si="26"/>
        <v>7000</v>
      </c>
      <c r="V145" s="60">
        <f t="shared" si="27"/>
        <v>3500</v>
      </c>
      <c r="W145" s="60">
        <f t="shared" si="28"/>
        <v>7180</v>
      </c>
      <c r="X145" s="60">
        <f t="shared" si="29"/>
        <v>3590</v>
      </c>
      <c r="Y145" s="36"/>
    </row>
    <row r="146" spans="1:25">
      <c r="A146" s="58" t="s">
        <v>504</v>
      </c>
      <c r="B146" s="63" t="s">
        <v>511</v>
      </c>
      <c r="C146" s="60">
        <v>11303</v>
      </c>
      <c r="D146" s="61">
        <v>8697</v>
      </c>
      <c r="E146" s="61">
        <v>624</v>
      </c>
      <c r="F146" s="61">
        <v>491</v>
      </c>
      <c r="G146" s="61"/>
      <c r="H146" s="61"/>
      <c r="I146" s="54"/>
      <c r="J146" s="54"/>
      <c r="K146" s="54"/>
      <c r="L146" s="56">
        <f t="shared" si="30"/>
        <v>21115</v>
      </c>
      <c r="M146" s="61">
        <f>+C146*0.12</f>
        <v>1356.36</v>
      </c>
      <c r="N146" s="61"/>
      <c r="O146" s="54">
        <f t="shared" si="31"/>
        <v>339.09</v>
      </c>
      <c r="P146" s="61">
        <v>1673.74</v>
      </c>
      <c r="Q146" s="61"/>
      <c r="R146" s="54">
        <f t="shared" si="32"/>
        <v>3369.1899999999996</v>
      </c>
      <c r="S146" s="56">
        <f t="shared" si="33"/>
        <v>17745.810000000001</v>
      </c>
      <c r="T146" s="57"/>
      <c r="U146" s="60">
        <f t="shared" si="26"/>
        <v>15070.666666666666</v>
      </c>
      <c r="V146" s="60">
        <f t="shared" si="27"/>
        <v>7535.333333333333</v>
      </c>
      <c r="W146" s="60">
        <f t="shared" si="28"/>
        <v>11596</v>
      </c>
      <c r="X146" s="60">
        <f t="shared" si="29"/>
        <v>5798</v>
      </c>
      <c r="Y146" s="36"/>
    </row>
    <row r="147" spans="1:25">
      <c r="A147" s="58" t="s">
        <v>121</v>
      </c>
      <c r="B147" s="63" t="s">
        <v>514</v>
      </c>
      <c r="C147" s="60">
        <v>9829</v>
      </c>
      <c r="D147" s="61">
        <v>6126</v>
      </c>
      <c r="E147" s="61">
        <v>624</v>
      </c>
      <c r="F147" s="61">
        <v>491</v>
      </c>
      <c r="G147" s="61"/>
      <c r="H147" s="61"/>
      <c r="I147" s="54"/>
      <c r="J147" s="54"/>
      <c r="K147" s="54"/>
      <c r="L147" s="56">
        <f t="shared" si="30"/>
        <v>17070</v>
      </c>
      <c r="M147" s="61"/>
      <c r="N147" s="61">
        <v>786.32</v>
      </c>
      <c r="O147" s="54">
        <f t="shared" si="31"/>
        <v>294.87</v>
      </c>
      <c r="P147" s="61">
        <v>1306.42</v>
      </c>
      <c r="Q147" s="61"/>
      <c r="R147" s="54">
        <f t="shared" si="32"/>
        <v>2387.61</v>
      </c>
      <c r="S147" s="56">
        <f t="shared" si="33"/>
        <v>14682.39</v>
      </c>
      <c r="T147" s="57"/>
      <c r="U147" s="60">
        <f t="shared" si="26"/>
        <v>13105.333333333332</v>
      </c>
      <c r="V147" s="60">
        <f t="shared" si="27"/>
        <v>6552.6666666666661</v>
      </c>
      <c r="W147" s="60">
        <f t="shared" si="28"/>
        <v>8168</v>
      </c>
      <c r="X147" s="60">
        <f t="shared" si="29"/>
        <v>4084</v>
      </c>
      <c r="Y147" s="36"/>
    </row>
    <row r="148" spans="1:25">
      <c r="A148" s="58" t="s">
        <v>122</v>
      </c>
      <c r="B148" s="63" t="s">
        <v>522</v>
      </c>
      <c r="C148" s="60">
        <v>6894</v>
      </c>
      <c r="D148" s="61">
        <v>5996</v>
      </c>
      <c r="E148" s="61">
        <v>624</v>
      </c>
      <c r="F148" s="61">
        <v>491</v>
      </c>
      <c r="G148" s="61"/>
      <c r="H148" s="61">
        <v>750</v>
      </c>
      <c r="I148" s="54"/>
      <c r="J148" s="54"/>
      <c r="K148" s="54"/>
      <c r="L148" s="56">
        <f t="shared" si="30"/>
        <v>14755</v>
      </c>
      <c r="M148" s="61"/>
      <c r="N148" s="61">
        <v>551.52</v>
      </c>
      <c r="O148" s="54">
        <f t="shared" si="31"/>
        <v>206.82</v>
      </c>
      <c r="P148" s="61">
        <v>947.82</v>
      </c>
      <c r="Q148" s="61">
        <v>68.94</v>
      </c>
      <c r="R148" s="54">
        <f t="shared" si="32"/>
        <v>1775.1</v>
      </c>
      <c r="S148" s="56">
        <f t="shared" si="33"/>
        <v>12979.9</v>
      </c>
      <c r="T148" s="57"/>
      <c r="U148" s="60">
        <f t="shared" si="26"/>
        <v>9192</v>
      </c>
      <c r="V148" s="60">
        <f t="shared" si="27"/>
        <v>4596</v>
      </c>
      <c r="W148" s="60">
        <f t="shared" si="28"/>
        <v>7994.666666666667</v>
      </c>
      <c r="X148" s="60">
        <f t="shared" si="29"/>
        <v>3997.3333333333335</v>
      </c>
      <c r="Y148" s="36"/>
    </row>
    <row r="149" spans="1:25">
      <c r="A149" s="58" t="s">
        <v>167</v>
      </c>
      <c r="B149" s="63" t="s">
        <v>511</v>
      </c>
      <c r="C149" s="60">
        <v>11303</v>
      </c>
      <c r="D149" s="61">
        <v>6119</v>
      </c>
      <c r="E149" s="61">
        <v>624</v>
      </c>
      <c r="F149" s="61">
        <v>491</v>
      </c>
      <c r="G149" s="61"/>
      <c r="H149" s="61"/>
      <c r="I149" s="54"/>
      <c r="J149" s="54"/>
      <c r="K149" s="54"/>
      <c r="L149" s="56">
        <f t="shared" si="30"/>
        <v>18537</v>
      </c>
      <c r="M149" s="61">
        <v>1356.36</v>
      </c>
      <c r="N149" s="61"/>
      <c r="O149" s="54">
        <f t="shared" si="31"/>
        <v>339.09</v>
      </c>
      <c r="P149" s="61">
        <v>1673.74</v>
      </c>
      <c r="Q149" s="61"/>
      <c r="R149" s="54">
        <f t="shared" si="32"/>
        <v>3369.1899999999996</v>
      </c>
      <c r="S149" s="56">
        <f t="shared" si="33"/>
        <v>15167.810000000001</v>
      </c>
      <c r="T149" s="57"/>
      <c r="U149" s="60">
        <f t="shared" si="26"/>
        <v>15070.666666666666</v>
      </c>
      <c r="V149" s="60">
        <f t="shared" si="27"/>
        <v>7535.333333333333</v>
      </c>
      <c r="W149" s="60">
        <f t="shared" si="28"/>
        <v>8158.666666666667</v>
      </c>
      <c r="X149" s="60">
        <f t="shared" si="29"/>
        <v>4079.3333333333335</v>
      </c>
      <c r="Y149" s="36"/>
    </row>
    <row r="150" spans="1:25">
      <c r="A150" s="58" t="s">
        <v>159</v>
      </c>
      <c r="B150" s="63" t="s">
        <v>514</v>
      </c>
      <c r="C150" s="60">
        <v>9829</v>
      </c>
      <c r="D150" s="61">
        <v>4650</v>
      </c>
      <c r="E150" s="61">
        <v>624</v>
      </c>
      <c r="F150" s="61">
        <v>491</v>
      </c>
      <c r="G150" s="61"/>
      <c r="H150" s="61"/>
      <c r="I150" s="54"/>
      <c r="J150" s="54"/>
      <c r="K150" s="54"/>
      <c r="L150" s="56">
        <f t="shared" si="30"/>
        <v>15594</v>
      </c>
      <c r="M150" s="61"/>
      <c r="N150" s="61">
        <v>786.32</v>
      </c>
      <c r="O150" s="54">
        <f t="shared" si="31"/>
        <v>294.87</v>
      </c>
      <c r="P150" s="61">
        <v>1306.42</v>
      </c>
      <c r="Q150" s="61"/>
      <c r="R150" s="54">
        <f t="shared" si="32"/>
        <v>2387.61</v>
      </c>
      <c r="S150" s="56">
        <f t="shared" si="33"/>
        <v>13206.39</v>
      </c>
      <c r="T150" s="57"/>
      <c r="U150" s="60">
        <f t="shared" si="26"/>
        <v>13105.333333333332</v>
      </c>
      <c r="V150" s="60">
        <f t="shared" si="27"/>
        <v>6552.6666666666661</v>
      </c>
      <c r="W150" s="60">
        <f t="shared" si="28"/>
        <v>6200</v>
      </c>
      <c r="X150" s="60">
        <f t="shared" si="29"/>
        <v>3100</v>
      </c>
      <c r="Y150" s="36"/>
    </row>
    <row r="151" spans="1:25">
      <c r="A151" s="58" t="s">
        <v>145</v>
      </c>
      <c r="B151" s="63" t="s">
        <v>516</v>
      </c>
      <c r="C151" s="60">
        <v>8265</v>
      </c>
      <c r="D151" s="61">
        <v>6258</v>
      </c>
      <c r="E151" s="61">
        <v>624</v>
      </c>
      <c r="F151" s="61">
        <v>491</v>
      </c>
      <c r="G151" s="60">
        <v>3099.38</v>
      </c>
      <c r="H151" s="60">
        <v>750</v>
      </c>
      <c r="I151" s="53">
        <v>681</v>
      </c>
      <c r="J151" s="53"/>
      <c r="K151" s="53"/>
      <c r="L151" s="56">
        <f t="shared" si="30"/>
        <v>20168.38</v>
      </c>
      <c r="M151" s="61"/>
      <c r="N151" s="61">
        <v>909.16</v>
      </c>
      <c r="O151" s="54">
        <v>340.94</v>
      </c>
      <c r="P151" s="61">
        <v>2118.7700000000004</v>
      </c>
      <c r="Q151" s="61">
        <v>113.64</v>
      </c>
      <c r="R151" s="54">
        <f t="shared" si="32"/>
        <v>3482.51</v>
      </c>
      <c r="S151" s="56">
        <f t="shared" si="33"/>
        <v>16685.870000000003</v>
      </c>
      <c r="T151" s="57"/>
      <c r="U151" s="60">
        <f t="shared" si="26"/>
        <v>11020</v>
      </c>
      <c r="V151" s="60">
        <f t="shared" si="27"/>
        <v>5510</v>
      </c>
      <c r="W151" s="60">
        <f t="shared" si="28"/>
        <v>8344</v>
      </c>
      <c r="X151" s="60">
        <f t="shared" si="29"/>
        <v>4172</v>
      </c>
      <c r="Y151" s="36"/>
    </row>
    <row r="152" spans="1:25">
      <c r="A152" s="58" t="s">
        <v>146</v>
      </c>
      <c r="B152" s="63" t="s">
        <v>527</v>
      </c>
      <c r="C152" s="60">
        <v>5250</v>
      </c>
      <c r="D152" s="61">
        <v>7038</v>
      </c>
      <c r="E152" s="61">
        <v>624</v>
      </c>
      <c r="F152" s="61">
        <v>491</v>
      </c>
      <c r="G152" s="60">
        <v>1968.76</v>
      </c>
      <c r="H152" s="60">
        <v>750</v>
      </c>
      <c r="I152" s="53"/>
      <c r="J152" s="53"/>
      <c r="K152" s="53"/>
      <c r="L152" s="56">
        <f t="shared" si="30"/>
        <v>16121.76</v>
      </c>
      <c r="M152" s="61"/>
      <c r="N152" s="61">
        <v>577.5</v>
      </c>
      <c r="O152" s="54">
        <v>216.56</v>
      </c>
      <c r="P152" s="61">
        <v>1015.76</v>
      </c>
      <c r="Q152" s="61">
        <v>72.180000000000007</v>
      </c>
      <c r="R152" s="54">
        <f t="shared" si="32"/>
        <v>1882</v>
      </c>
      <c r="S152" s="56">
        <f t="shared" si="33"/>
        <v>14239.76</v>
      </c>
      <c r="T152" s="57"/>
      <c r="U152" s="60">
        <f t="shared" si="26"/>
        <v>7000</v>
      </c>
      <c r="V152" s="60">
        <f t="shared" si="27"/>
        <v>3500</v>
      </c>
      <c r="W152" s="60">
        <f t="shared" si="28"/>
        <v>9384</v>
      </c>
      <c r="X152" s="60">
        <f t="shared" si="29"/>
        <v>4692</v>
      </c>
      <c r="Y152" s="36"/>
    </row>
    <row r="153" spans="1:25">
      <c r="A153" s="58" t="s">
        <v>136</v>
      </c>
      <c r="B153" s="63" t="s">
        <v>522</v>
      </c>
      <c r="C153" s="60">
        <v>6894</v>
      </c>
      <c r="D153" s="61">
        <v>3157</v>
      </c>
      <c r="E153" s="61">
        <v>624</v>
      </c>
      <c r="F153" s="61">
        <v>491</v>
      </c>
      <c r="G153" s="60">
        <v>2171.62</v>
      </c>
      <c r="H153" s="60">
        <v>750</v>
      </c>
      <c r="I153" s="53"/>
      <c r="J153" s="53"/>
      <c r="K153" s="53"/>
      <c r="L153" s="56">
        <f t="shared" si="30"/>
        <v>14087.619999999999</v>
      </c>
      <c r="M153" s="61"/>
      <c r="N153" s="61">
        <v>725.24</v>
      </c>
      <c r="O153" s="54">
        <v>271.95999999999998</v>
      </c>
      <c r="P153" s="61">
        <v>1500.22</v>
      </c>
      <c r="Q153" s="61">
        <v>90.66</v>
      </c>
      <c r="R153" s="54">
        <f t="shared" si="32"/>
        <v>2588.08</v>
      </c>
      <c r="S153" s="56">
        <f t="shared" si="33"/>
        <v>11499.539999999999</v>
      </c>
      <c r="T153" s="57"/>
      <c r="U153" s="60">
        <f t="shared" si="26"/>
        <v>9192</v>
      </c>
      <c r="V153" s="60">
        <f t="shared" si="27"/>
        <v>4596</v>
      </c>
      <c r="W153" s="60">
        <f t="shared" si="28"/>
        <v>4209.333333333333</v>
      </c>
      <c r="X153" s="60">
        <f t="shared" si="29"/>
        <v>2104.6666666666665</v>
      </c>
      <c r="Y153" s="36"/>
    </row>
    <row r="154" spans="1:25">
      <c r="A154" s="58" t="s">
        <v>130</v>
      </c>
      <c r="B154" s="63" t="s">
        <v>517</v>
      </c>
      <c r="C154" s="60">
        <v>14633</v>
      </c>
      <c r="D154" s="61">
        <v>4960</v>
      </c>
      <c r="E154" s="61">
        <v>624</v>
      </c>
      <c r="F154" s="61"/>
      <c r="G154" s="61"/>
      <c r="H154" s="61"/>
      <c r="I154" s="54"/>
      <c r="J154" s="54"/>
      <c r="K154" s="54"/>
      <c r="L154" s="56">
        <f t="shared" si="30"/>
        <v>20217</v>
      </c>
      <c r="M154" s="61"/>
      <c r="N154" s="61">
        <v>1170.6400000000001</v>
      </c>
      <c r="O154" s="54">
        <f t="shared" si="31"/>
        <v>438.99</v>
      </c>
      <c r="P154" s="61">
        <v>2503.58</v>
      </c>
      <c r="Q154" s="61"/>
      <c r="R154" s="54">
        <f t="shared" si="32"/>
        <v>4113.21</v>
      </c>
      <c r="S154" s="56">
        <f t="shared" si="33"/>
        <v>16103.79</v>
      </c>
      <c r="T154" s="57"/>
      <c r="U154" s="60">
        <f t="shared" si="26"/>
        <v>19510.666666666664</v>
      </c>
      <c r="V154" s="60">
        <f t="shared" si="27"/>
        <v>9755.3333333333321</v>
      </c>
      <c r="W154" s="60">
        <f t="shared" si="28"/>
        <v>6613.3333333333339</v>
      </c>
      <c r="X154" s="60">
        <f t="shared" si="29"/>
        <v>3306.666666666667</v>
      </c>
      <c r="Y154" s="36"/>
    </row>
    <row r="155" spans="1:25">
      <c r="A155" s="58" t="s">
        <v>131</v>
      </c>
      <c r="B155" s="63" t="s">
        <v>539</v>
      </c>
      <c r="C155" s="60">
        <v>12906</v>
      </c>
      <c r="D155" s="61">
        <v>9541</v>
      </c>
      <c r="E155" s="61">
        <v>624</v>
      </c>
      <c r="F155" s="61">
        <v>491</v>
      </c>
      <c r="G155" s="61"/>
      <c r="H155" s="61"/>
      <c r="I155" s="54"/>
      <c r="J155" s="54"/>
      <c r="K155" s="54"/>
      <c r="L155" s="56">
        <f t="shared" si="30"/>
        <v>23562</v>
      </c>
      <c r="M155" s="61"/>
      <c r="N155" s="61">
        <v>1032.48</v>
      </c>
      <c r="O155" s="54">
        <f t="shared" si="31"/>
        <v>387.18</v>
      </c>
      <c r="P155" s="61">
        <v>2073.2199999999998</v>
      </c>
      <c r="Q155" s="61"/>
      <c r="R155" s="54">
        <f t="shared" si="32"/>
        <v>3492.88</v>
      </c>
      <c r="S155" s="56">
        <f t="shared" si="33"/>
        <v>20069.12</v>
      </c>
      <c r="T155" s="57"/>
      <c r="U155" s="60">
        <f t="shared" si="26"/>
        <v>17208</v>
      </c>
      <c r="V155" s="60">
        <f t="shared" si="27"/>
        <v>8604</v>
      </c>
      <c r="W155" s="60">
        <f t="shared" si="28"/>
        <v>12721.333333333334</v>
      </c>
      <c r="X155" s="60">
        <f t="shared" si="29"/>
        <v>6360.666666666667</v>
      </c>
      <c r="Y155" s="36"/>
    </row>
    <row r="156" spans="1:25">
      <c r="A156" s="58" t="s">
        <v>35</v>
      </c>
      <c r="B156" s="63" t="s">
        <v>528</v>
      </c>
      <c r="C156" s="60">
        <v>17063</v>
      </c>
      <c r="D156" s="61">
        <v>5150</v>
      </c>
      <c r="E156" s="61">
        <v>624</v>
      </c>
      <c r="F156" s="61"/>
      <c r="G156" s="61"/>
      <c r="H156" s="61"/>
      <c r="I156" s="54"/>
      <c r="J156" s="54"/>
      <c r="K156" s="54"/>
      <c r="L156" s="56">
        <f t="shared" si="30"/>
        <v>22837</v>
      </c>
      <c r="M156" s="61"/>
      <c r="N156" s="61">
        <v>1365.04</v>
      </c>
      <c r="O156" s="54">
        <f t="shared" si="31"/>
        <v>511.89</v>
      </c>
      <c r="P156" s="61">
        <v>3109.14</v>
      </c>
      <c r="Q156" s="61"/>
      <c r="R156" s="54">
        <f t="shared" si="32"/>
        <v>4986.07</v>
      </c>
      <c r="S156" s="56">
        <f t="shared" si="33"/>
        <v>17850.93</v>
      </c>
      <c r="T156" s="57"/>
      <c r="U156" s="60">
        <f t="shared" si="26"/>
        <v>22750.666666666664</v>
      </c>
      <c r="V156" s="60">
        <f t="shared" si="27"/>
        <v>11375.333333333332</v>
      </c>
      <c r="W156" s="60">
        <f t="shared" si="28"/>
        <v>6866.6666666666661</v>
      </c>
      <c r="X156" s="60">
        <f t="shared" si="29"/>
        <v>3433.333333333333</v>
      </c>
      <c r="Y156" s="36"/>
    </row>
    <row r="157" spans="1:25">
      <c r="A157" s="58" t="s">
        <v>147</v>
      </c>
      <c r="B157" s="63" t="s">
        <v>533</v>
      </c>
      <c r="C157" s="60">
        <v>8265</v>
      </c>
      <c r="D157" s="61">
        <v>8532</v>
      </c>
      <c r="E157" s="61">
        <v>624</v>
      </c>
      <c r="F157" s="61">
        <v>491</v>
      </c>
      <c r="G157" s="61"/>
      <c r="H157" s="61"/>
      <c r="I157" s="54"/>
      <c r="J157" s="54"/>
      <c r="K157" s="54"/>
      <c r="L157" s="56">
        <f t="shared" si="30"/>
        <v>17912</v>
      </c>
      <c r="M157" s="61"/>
      <c r="N157" s="61">
        <v>661.2</v>
      </c>
      <c r="O157" s="54">
        <f t="shared" si="31"/>
        <v>247.95</v>
      </c>
      <c r="P157" s="61">
        <v>944.7</v>
      </c>
      <c r="Q157" s="61"/>
      <c r="R157" s="54">
        <f t="shared" si="32"/>
        <v>1853.8500000000001</v>
      </c>
      <c r="S157" s="56">
        <f t="shared" si="33"/>
        <v>16058.15</v>
      </c>
      <c r="T157" s="57"/>
      <c r="U157" s="60">
        <f t="shared" si="26"/>
        <v>11020</v>
      </c>
      <c r="V157" s="60">
        <f t="shared" si="27"/>
        <v>5510</v>
      </c>
      <c r="W157" s="60">
        <f t="shared" si="28"/>
        <v>11376</v>
      </c>
      <c r="X157" s="60">
        <f t="shared" si="29"/>
        <v>5688</v>
      </c>
      <c r="Y157" s="36"/>
    </row>
    <row r="158" spans="1:25">
      <c r="A158" s="58" t="s">
        <v>553</v>
      </c>
      <c r="B158" s="63" t="s">
        <v>530</v>
      </c>
      <c r="C158" s="60">
        <v>5972</v>
      </c>
      <c r="D158" s="61">
        <v>6476</v>
      </c>
      <c r="E158" s="61">
        <v>624</v>
      </c>
      <c r="F158" s="61">
        <v>491</v>
      </c>
      <c r="G158" s="61"/>
      <c r="H158" s="61"/>
      <c r="I158" s="54"/>
      <c r="J158" s="54"/>
      <c r="K158" s="54"/>
      <c r="L158" s="56">
        <f t="shared" si="30"/>
        <v>13563</v>
      </c>
      <c r="M158" s="61"/>
      <c r="N158" s="61">
        <v>477.76</v>
      </c>
      <c r="O158" s="54">
        <f t="shared" si="31"/>
        <v>179.16</v>
      </c>
      <c r="P158" s="61">
        <v>529.94000000000005</v>
      </c>
      <c r="Q158" s="61"/>
      <c r="R158" s="54">
        <f t="shared" si="32"/>
        <v>1186.8600000000001</v>
      </c>
      <c r="S158" s="56">
        <f t="shared" si="33"/>
        <v>12376.14</v>
      </c>
      <c r="T158" s="57"/>
      <c r="U158" s="60">
        <f t="shared" si="26"/>
        <v>7962.6666666666661</v>
      </c>
      <c r="V158" s="60">
        <f t="shared" si="27"/>
        <v>3981.333333333333</v>
      </c>
      <c r="W158" s="60">
        <f t="shared" si="28"/>
        <v>8634.6666666666679</v>
      </c>
      <c r="X158" s="60">
        <f t="shared" si="29"/>
        <v>4317.3333333333339</v>
      </c>
      <c r="Y158" s="36"/>
    </row>
    <row r="159" spans="1:25">
      <c r="A159" s="58" t="s">
        <v>40</v>
      </c>
      <c r="B159" s="63" t="s">
        <v>511</v>
      </c>
      <c r="C159" s="60">
        <v>11303</v>
      </c>
      <c r="D159" s="61">
        <v>2948</v>
      </c>
      <c r="E159" s="61">
        <v>624</v>
      </c>
      <c r="F159" s="61">
        <v>491</v>
      </c>
      <c r="G159" s="61"/>
      <c r="H159" s="61"/>
      <c r="I159" s="54"/>
      <c r="J159" s="54"/>
      <c r="K159" s="54"/>
      <c r="L159" s="56">
        <f t="shared" si="30"/>
        <v>15366</v>
      </c>
      <c r="M159" s="61"/>
      <c r="N159" s="61">
        <v>904.24</v>
      </c>
      <c r="O159" s="54">
        <f t="shared" si="31"/>
        <v>339.09</v>
      </c>
      <c r="P159" s="61">
        <v>1673.74</v>
      </c>
      <c r="Q159" s="61"/>
      <c r="R159" s="54">
        <f t="shared" si="32"/>
        <v>2917.0699999999997</v>
      </c>
      <c r="S159" s="56">
        <f t="shared" si="33"/>
        <v>12448.93</v>
      </c>
      <c r="T159" s="57"/>
      <c r="U159" s="60">
        <f t="shared" si="26"/>
        <v>15070.666666666666</v>
      </c>
      <c r="V159" s="60">
        <f t="shared" si="27"/>
        <v>7535.333333333333</v>
      </c>
      <c r="W159" s="60">
        <f t="shared" si="28"/>
        <v>3930.6666666666665</v>
      </c>
      <c r="X159" s="60">
        <f t="shared" si="29"/>
        <v>1965.3333333333333</v>
      </c>
      <c r="Y159" s="36"/>
    </row>
    <row r="160" spans="1:25">
      <c r="A160" s="58" t="s">
        <v>58</v>
      </c>
      <c r="B160" s="63" t="s">
        <v>528</v>
      </c>
      <c r="C160" s="60">
        <v>17063</v>
      </c>
      <c r="D160" s="61">
        <v>27531</v>
      </c>
      <c r="E160" s="61">
        <v>624</v>
      </c>
      <c r="F160" s="61"/>
      <c r="G160" s="61"/>
      <c r="H160" s="61"/>
      <c r="I160" s="54"/>
      <c r="J160" s="54"/>
      <c r="K160" s="54"/>
      <c r="L160" s="56">
        <f t="shared" si="30"/>
        <v>45218</v>
      </c>
      <c r="M160" s="61"/>
      <c r="N160" s="61">
        <v>1364.04</v>
      </c>
      <c r="O160" s="54">
        <f t="shared" si="31"/>
        <v>511.89</v>
      </c>
      <c r="P160" s="61">
        <v>3109.14</v>
      </c>
      <c r="Q160" s="61"/>
      <c r="R160" s="54">
        <f t="shared" si="32"/>
        <v>4985.07</v>
      </c>
      <c r="S160" s="56">
        <f t="shared" si="33"/>
        <v>40232.93</v>
      </c>
      <c r="T160" s="57"/>
      <c r="U160" s="60">
        <f t="shared" si="26"/>
        <v>22750.666666666664</v>
      </c>
      <c r="V160" s="60">
        <f t="shared" si="27"/>
        <v>11375.333333333332</v>
      </c>
      <c r="W160" s="60">
        <f t="shared" si="28"/>
        <v>36708</v>
      </c>
      <c r="X160" s="60">
        <f t="shared" si="29"/>
        <v>18354</v>
      </c>
      <c r="Y160" s="36"/>
    </row>
    <row r="161" spans="1:25">
      <c r="A161" s="58" t="s">
        <v>77</v>
      </c>
      <c r="B161" s="63" t="s">
        <v>538</v>
      </c>
      <c r="C161" s="60">
        <v>6894</v>
      </c>
      <c r="D161" s="61">
        <v>8985</v>
      </c>
      <c r="E161" s="61">
        <v>624</v>
      </c>
      <c r="F161" s="61">
        <v>491</v>
      </c>
      <c r="G161" s="61"/>
      <c r="H161" s="61"/>
      <c r="I161" s="54"/>
      <c r="J161" s="54"/>
      <c r="K161" s="54"/>
      <c r="L161" s="56">
        <f t="shared" si="30"/>
        <v>16994</v>
      </c>
      <c r="M161" s="61"/>
      <c r="N161" s="61">
        <v>551.52</v>
      </c>
      <c r="O161" s="54">
        <f t="shared" si="31"/>
        <v>206.82</v>
      </c>
      <c r="P161" s="61">
        <v>671.86</v>
      </c>
      <c r="Q161" s="61"/>
      <c r="R161" s="54">
        <f t="shared" si="32"/>
        <v>1430.1999999999998</v>
      </c>
      <c r="S161" s="56">
        <f t="shared" si="33"/>
        <v>15563.8</v>
      </c>
      <c r="T161" s="57"/>
      <c r="U161" s="60">
        <f t="shared" si="26"/>
        <v>9192</v>
      </c>
      <c r="V161" s="60">
        <f t="shared" si="27"/>
        <v>4596</v>
      </c>
      <c r="W161" s="60">
        <f t="shared" si="28"/>
        <v>11980</v>
      </c>
      <c r="X161" s="60">
        <f t="shared" si="29"/>
        <v>5990</v>
      </c>
      <c r="Y161" s="36"/>
    </row>
    <row r="162" spans="1:25">
      <c r="A162" s="58" t="s">
        <v>23</v>
      </c>
      <c r="B162" s="63" t="s">
        <v>514</v>
      </c>
      <c r="C162" s="60">
        <v>9829</v>
      </c>
      <c r="D162" s="61">
        <v>6892</v>
      </c>
      <c r="E162" s="60">
        <v>624</v>
      </c>
      <c r="F162" s="60">
        <v>491</v>
      </c>
      <c r="G162" s="60"/>
      <c r="H162" s="60"/>
      <c r="I162" s="53"/>
      <c r="J162" s="53"/>
      <c r="K162" s="53"/>
      <c r="L162" s="56">
        <f t="shared" si="30"/>
        <v>17836</v>
      </c>
      <c r="M162" s="61"/>
      <c r="N162" s="61">
        <v>968.66</v>
      </c>
      <c r="O162" s="54">
        <f t="shared" si="31"/>
        <v>294.87</v>
      </c>
      <c r="P162" s="61">
        <v>1306.42</v>
      </c>
      <c r="Q162" s="61"/>
      <c r="R162" s="54">
        <f t="shared" si="32"/>
        <v>2569.9499999999998</v>
      </c>
      <c r="S162" s="56">
        <f t="shared" si="33"/>
        <v>15266.05</v>
      </c>
      <c r="T162" s="57"/>
      <c r="U162" s="60">
        <f t="shared" si="26"/>
        <v>13105.333333333332</v>
      </c>
      <c r="V162" s="60">
        <f t="shared" si="27"/>
        <v>6552.6666666666661</v>
      </c>
      <c r="W162" s="60">
        <f t="shared" si="28"/>
        <v>9189.3333333333321</v>
      </c>
      <c r="X162" s="60">
        <f t="shared" si="29"/>
        <v>4594.6666666666661</v>
      </c>
      <c r="Y162" s="36"/>
    </row>
    <row r="163" spans="1:25">
      <c r="A163" s="58" t="s">
        <v>73</v>
      </c>
      <c r="B163" s="63" t="s">
        <v>517</v>
      </c>
      <c r="C163" s="60">
        <v>14633</v>
      </c>
      <c r="D163" s="61">
        <v>16509</v>
      </c>
      <c r="E163" s="61">
        <v>624</v>
      </c>
      <c r="F163" s="61"/>
      <c r="G163" s="61"/>
      <c r="H163" s="61"/>
      <c r="I163" s="54"/>
      <c r="J163" s="54"/>
      <c r="K163" s="54"/>
      <c r="L163" s="56">
        <f t="shared" si="30"/>
        <v>31766</v>
      </c>
      <c r="M163" s="61">
        <v>1755.96</v>
      </c>
      <c r="N163" s="61"/>
      <c r="O163" s="54">
        <f t="shared" si="31"/>
        <v>438.99</v>
      </c>
      <c r="P163" s="61">
        <v>2503.58</v>
      </c>
      <c r="Q163" s="61"/>
      <c r="R163" s="54">
        <f t="shared" si="32"/>
        <v>4698.53</v>
      </c>
      <c r="S163" s="56">
        <f t="shared" si="33"/>
        <v>27067.47</v>
      </c>
      <c r="T163" s="57"/>
      <c r="U163" s="60">
        <f t="shared" si="26"/>
        <v>19510.666666666664</v>
      </c>
      <c r="V163" s="60">
        <f t="shared" si="27"/>
        <v>9755.3333333333321</v>
      </c>
      <c r="W163" s="60">
        <f t="shared" si="28"/>
        <v>22012</v>
      </c>
      <c r="X163" s="60">
        <f t="shared" si="29"/>
        <v>11006</v>
      </c>
      <c r="Y163" s="36"/>
    </row>
    <row r="164" spans="1:25">
      <c r="A164" s="58" t="s">
        <v>30</v>
      </c>
      <c r="B164" s="63" t="s">
        <v>516</v>
      </c>
      <c r="C164" s="60">
        <v>8265</v>
      </c>
      <c r="D164" s="61">
        <v>16181</v>
      </c>
      <c r="E164" s="61">
        <v>624</v>
      </c>
      <c r="F164" s="61">
        <v>491</v>
      </c>
      <c r="G164" s="60">
        <v>3099.38</v>
      </c>
      <c r="H164" s="60">
        <v>750</v>
      </c>
      <c r="I164" s="53">
        <v>1168</v>
      </c>
      <c r="J164" s="53"/>
      <c r="K164" s="53"/>
      <c r="L164" s="56">
        <f t="shared" si="30"/>
        <v>30578.38</v>
      </c>
      <c r="M164" s="61"/>
      <c r="N164" s="61">
        <v>909.16</v>
      </c>
      <c r="O164" s="54">
        <v>340.94</v>
      </c>
      <c r="P164" s="61">
        <v>2118.7700000000004</v>
      </c>
      <c r="Q164" s="61">
        <v>113.64</v>
      </c>
      <c r="R164" s="54">
        <f t="shared" si="32"/>
        <v>3482.51</v>
      </c>
      <c r="S164" s="56">
        <f t="shared" si="33"/>
        <v>27095.870000000003</v>
      </c>
      <c r="T164" s="57"/>
      <c r="U164" s="60">
        <f t="shared" si="26"/>
        <v>11020</v>
      </c>
      <c r="V164" s="60">
        <f t="shared" si="27"/>
        <v>5510</v>
      </c>
      <c r="W164" s="60">
        <f t="shared" si="28"/>
        <v>21574.666666666668</v>
      </c>
      <c r="X164" s="60">
        <f t="shared" si="29"/>
        <v>10787.333333333334</v>
      </c>
      <c r="Y164" s="36"/>
    </row>
    <row r="165" spans="1:25">
      <c r="A165" s="58" t="s">
        <v>493</v>
      </c>
      <c r="B165" s="63" t="s">
        <v>522</v>
      </c>
      <c r="C165" s="60">
        <v>6894</v>
      </c>
      <c r="D165" s="61">
        <v>3239</v>
      </c>
      <c r="E165" s="61">
        <v>624</v>
      </c>
      <c r="F165" s="61">
        <v>491</v>
      </c>
      <c r="G165" s="60">
        <v>3205.72</v>
      </c>
      <c r="H165" s="60">
        <v>750</v>
      </c>
      <c r="I165" s="53"/>
      <c r="J165" s="53"/>
      <c r="K165" s="53"/>
      <c r="L165" s="56">
        <f t="shared" si="30"/>
        <v>15203.72</v>
      </c>
      <c r="M165" s="61"/>
      <c r="N165" s="61">
        <v>807.98</v>
      </c>
      <c r="O165" s="54">
        <v>303</v>
      </c>
      <c r="P165" s="61">
        <v>1776.34</v>
      </c>
      <c r="Q165" s="61">
        <v>101</v>
      </c>
      <c r="R165" s="54">
        <f t="shared" si="32"/>
        <v>2988.3199999999997</v>
      </c>
      <c r="S165" s="56">
        <f t="shared" si="33"/>
        <v>12215.4</v>
      </c>
      <c r="T165" s="57"/>
      <c r="U165" s="60">
        <f t="shared" si="26"/>
        <v>9192</v>
      </c>
      <c r="V165" s="60">
        <f t="shared" si="27"/>
        <v>4596</v>
      </c>
      <c r="W165" s="60">
        <f t="shared" si="28"/>
        <v>4318.666666666667</v>
      </c>
      <c r="X165" s="60">
        <f t="shared" si="29"/>
        <v>2159.3333333333335</v>
      </c>
      <c r="Y165" s="36"/>
    </row>
    <row r="166" spans="1:25">
      <c r="A166" s="58" t="s">
        <v>97</v>
      </c>
      <c r="B166" s="63" t="s">
        <v>525</v>
      </c>
      <c r="C166" s="60">
        <v>5350</v>
      </c>
      <c r="D166" s="61">
        <v>9926</v>
      </c>
      <c r="E166" s="61">
        <v>624</v>
      </c>
      <c r="F166" s="61">
        <v>491</v>
      </c>
      <c r="G166" s="61"/>
      <c r="H166" s="61"/>
      <c r="I166" s="54"/>
      <c r="J166" s="54"/>
      <c r="K166" s="54"/>
      <c r="L166" s="56">
        <f t="shared" si="30"/>
        <v>16391</v>
      </c>
      <c r="M166" s="61"/>
      <c r="N166" s="61">
        <v>420</v>
      </c>
      <c r="O166" s="54">
        <f t="shared" si="31"/>
        <v>160.5</v>
      </c>
      <c r="P166" s="61">
        <v>438.3</v>
      </c>
      <c r="Q166" s="61"/>
      <c r="R166" s="54">
        <f t="shared" si="32"/>
        <v>1018.8</v>
      </c>
      <c r="S166" s="56">
        <f t="shared" si="33"/>
        <v>15372.2</v>
      </c>
      <c r="T166" s="57"/>
      <c r="U166" s="60">
        <f t="shared" ref="U166:U184" si="34">+C166/30*40</f>
        <v>7133.3333333333339</v>
      </c>
      <c r="V166" s="60">
        <f t="shared" ref="V166:V184" si="35">+C166/30*20</f>
        <v>3566.666666666667</v>
      </c>
      <c r="W166" s="60">
        <f t="shared" ref="W166:W184" si="36">+D166/30*40</f>
        <v>13234.666666666668</v>
      </c>
      <c r="X166" s="60">
        <f t="shared" ref="X166:X184" si="37">+D166/30*20</f>
        <v>6617.3333333333339</v>
      </c>
      <c r="Y166" s="36"/>
    </row>
    <row r="167" spans="1:25">
      <c r="A167" s="58" t="s">
        <v>168</v>
      </c>
      <c r="B167" s="63" t="s">
        <v>513</v>
      </c>
      <c r="C167" s="60">
        <v>17063</v>
      </c>
      <c r="D167" s="61">
        <v>10301</v>
      </c>
      <c r="E167" s="61">
        <v>624</v>
      </c>
      <c r="F167" s="61"/>
      <c r="G167" s="61"/>
      <c r="H167" s="61"/>
      <c r="I167" s="54"/>
      <c r="J167" s="54"/>
      <c r="K167" s="54"/>
      <c r="L167" s="56">
        <f t="shared" si="30"/>
        <v>27988</v>
      </c>
      <c r="M167" s="61">
        <v>2047.67</v>
      </c>
      <c r="N167" s="61"/>
      <c r="O167" s="54">
        <f t="shared" si="31"/>
        <v>511.89</v>
      </c>
      <c r="P167" s="61">
        <v>3109.14</v>
      </c>
      <c r="Q167" s="61"/>
      <c r="R167" s="54">
        <f t="shared" si="32"/>
        <v>5668.7</v>
      </c>
      <c r="S167" s="56">
        <f t="shared" si="33"/>
        <v>22319.3</v>
      </c>
      <c r="T167" s="57"/>
      <c r="U167" s="60">
        <f t="shared" si="34"/>
        <v>22750.666666666664</v>
      </c>
      <c r="V167" s="60">
        <f t="shared" si="35"/>
        <v>11375.333333333332</v>
      </c>
      <c r="W167" s="60">
        <f t="shared" si="36"/>
        <v>13734.666666666668</v>
      </c>
      <c r="X167" s="60">
        <f t="shared" si="37"/>
        <v>6867.3333333333339</v>
      </c>
      <c r="Y167" s="36"/>
    </row>
    <row r="168" spans="1:25">
      <c r="A168" s="58" t="s">
        <v>494</v>
      </c>
      <c r="B168" s="63" t="s">
        <v>511</v>
      </c>
      <c r="C168" s="60">
        <v>11303</v>
      </c>
      <c r="D168" s="61">
        <v>8167</v>
      </c>
      <c r="E168" s="61">
        <v>624</v>
      </c>
      <c r="F168" s="61">
        <v>491</v>
      </c>
      <c r="G168" s="61"/>
      <c r="H168" s="61"/>
      <c r="I168" s="54"/>
      <c r="J168" s="54"/>
      <c r="K168" s="54"/>
      <c r="L168" s="56">
        <f t="shared" si="30"/>
        <v>20585</v>
      </c>
      <c r="M168" s="61"/>
      <c r="N168" s="61">
        <v>904.24</v>
      </c>
      <c r="O168" s="54">
        <f t="shared" si="31"/>
        <v>339.09</v>
      </c>
      <c r="P168" s="61">
        <v>1673.74</v>
      </c>
      <c r="Q168" s="61"/>
      <c r="R168" s="54">
        <f t="shared" si="32"/>
        <v>2917.0699999999997</v>
      </c>
      <c r="S168" s="56">
        <f t="shared" si="33"/>
        <v>17667.93</v>
      </c>
      <c r="T168" s="57"/>
      <c r="U168" s="60">
        <f t="shared" si="34"/>
        <v>15070.666666666666</v>
      </c>
      <c r="V168" s="60">
        <f t="shared" si="35"/>
        <v>7535.333333333333</v>
      </c>
      <c r="W168" s="60">
        <f t="shared" si="36"/>
        <v>10889.333333333334</v>
      </c>
      <c r="X168" s="60">
        <f t="shared" si="37"/>
        <v>5444.666666666667</v>
      </c>
      <c r="Y168" s="36"/>
    </row>
    <row r="169" spans="1:25">
      <c r="A169" s="58" t="s">
        <v>78</v>
      </c>
      <c r="B169" s="63" t="s">
        <v>522</v>
      </c>
      <c r="C169" s="60">
        <v>6894</v>
      </c>
      <c r="D169" s="61">
        <v>5836</v>
      </c>
      <c r="E169" s="61">
        <v>624</v>
      </c>
      <c r="F169" s="61">
        <v>491</v>
      </c>
      <c r="G169" s="60">
        <v>2171.62</v>
      </c>
      <c r="H169" s="60">
        <v>750</v>
      </c>
      <c r="I169" s="53">
        <v>850.5</v>
      </c>
      <c r="J169" s="53"/>
      <c r="K169" s="53"/>
      <c r="L169" s="56">
        <f t="shared" si="30"/>
        <v>17617.12</v>
      </c>
      <c r="M169" s="61"/>
      <c r="N169" s="61">
        <v>725.24</v>
      </c>
      <c r="O169" s="54">
        <v>271.95999999999998</v>
      </c>
      <c r="P169" s="61">
        <v>1500.22</v>
      </c>
      <c r="Q169" s="61">
        <v>90.66</v>
      </c>
      <c r="R169" s="54">
        <f t="shared" si="32"/>
        <v>2588.08</v>
      </c>
      <c r="S169" s="56">
        <f t="shared" si="33"/>
        <v>15029.039999999999</v>
      </c>
      <c r="T169" s="57"/>
      <c r="U169" s="60">
        <f t="shared" si="34"/>
        <v>9192</v>
      </c>
      <c r="V169" s="60">
        <f t="shared" si="35"/>
        <v>4596</v>
      </c>
      <c r="W169" s="60">
        <f t="shared" si="36"/>
        <v>7781.333333333333</v>
      </c>
      <c r="X169" s="60">
        <f t="shared" si="37"/>
        <v>3890.6666666666665</v>
      </c>
      <c r="Y169" s="36"/>
    </row>
    <row r="170" spans="1:25">
      <c r="A170" s="58" t="s">
        <v>49</v>
      </c>
      <c r="B170" s="63" t="s">
        <v>517</v>
      </c>
      <c r="C170" s="60">
        <v>14633</v>
      </c>
      <c r="D170" s="61">
        <v>11860</v>
      </c>
      <c r="E170" s="61">
        <v>642</v>
      </c>
      <c r="F170" s="61"/>
      <c r="G170" s="61"/>
      <c r="H170" s="61"/>
      <c r="I170" s="54"/>
      <c r="J170" s="54"/>
      <c r="K170" s="54"/>
      <c r="L170" s="56">
        <f t="shared" si="30"/>
        <v>27135</v>
      </c>
      <c r="M170" s="61"/>
      <c r="N170" s="61">
        <v>1170.6400000000001</v>
      </c>
      <c r="O170" s="54">
        <f t="shared" si="31"/>
        <v>438.99</v>
      </c>
      <c r="P170" s="61">
        <v>2503.58</v>
      </c>
      <c r="Q170" s="61"/>
      <c r="R170" s="54">
        <f t="shared" si="32"/>
        <v>4113.21</v>
      </c>
      <c r="S170" s="56">
        <f t="shared" si="33"/>
        <v>23021.79</v>
      </c>
      <c r="T170" s="57"/>
      <c r="U170" s="60">
        <f t="shared" si="34"/>
        <v>19510.666666666664</v>
      </c>
      <c r="V170" s="60">
        <f t="shared" si="35"/>
        <v>9755.3333333333321</v>
      </c>
      <c r="W170" s="60">
        <f t="shared" si="36"/>
        <v>15813.333333333332</v>
      </c>
      <c r="X170" s="60">
        <f t="shared" si="37"/>
        <v>7906.6666666666661</v>
      </c>
      <c r="Y170" s="36"/>
    </row>
    <row r="171" spans="1:25">
      <c r="A171" s="58" t="s">
        <v>169</v>
      </c>
      <c r="B171" s="63" t="s">
        <v>525</v>
      </c>
      <c r="C171" s="60">
        <v>5250</v>
      </c>
      <c r="D171" s="61">
        <v>7237</v>
      </c>
      <c r="E171" s="61">
        <v>624</v>
      </c>
      <c r="F171" s="61">
        <v>491</v>
      </c>
      <c r="G171" s="61"/>
      <c r="H171" s="61"/>
      <c r="I171" s="54"/>
      <c r="J171" s="54"/>
      <c r="K171" s="54"/>
      <c r="L171" s="56">
        <f t="shared" si="30"/>
        <v>13602</v>
      </c>
      <c r="M171" s="61"/>
      <c r="N171" s="61">
        <v>420</v>
      </c>
      <c r="O171" s="54">
        <f t="shared" si="31"/>
        <v>157.5</v>
      </c>
      <c r="P171" s="61">
        <v>438.3</v>
      </c>
      <c r="Q171" s="61"/>
      <c r="R171" s="54">
        <f t="shared" si="32"/>
        <v>1015.8</v>
      </c>
      <c r="S171" s="56">
        <f t="shared" si="33"/>
        <v>12586.2</v>
      </c>
      <c r="T171" s="57"/>
      <c r="U171" s="60">
        <f t="shared" si="34"/>
        <v>7000</v>
      </c>
      <c r="V171" s="60">
        <f t="shared" si="35"/>
        <v>3500</v>
      </c>
      <c r="W171" s="60">
        <f t="shared" si="36"/>
        <v>9649.3333333333321</v>
      </c>
      <c r="X171" s="60">
        <f t="shared" si="37"/>
        <v>4824.6666666666661</v>
      </c>
      <c r="Y171" s="36"/>
    </row>
    <row r="172" spans="1:25">
      <c r="A172" s="58" t="s">
        <v>48</v>
      </c>
      <c r="B172" s="63" t="s">
        <v>511</v>
      </c>
      <c r="C172" s="60">
        <v>11303</v>
      </c>
      <c r="D172" s="61">
        <v>15650</v>
      </c>
      <c r="E172" s="61">
        <v>624</v>
      </c>
      <c r="F172" s="61">
        <v>491</v>
      </c>
      <c r="G172" s="61"/>
      <c r="H172" s="61"/>
      <c r="I172" s="54"/>
      <c r="J172" s="54"/>
      <c r="K172" s="54"/>
      <c r="L172" s="56">
        <f t="shared" si="30"/>
        <v>28068</v>
      </c>
      <c r="M172" s="61"/>
      <c r="N172" s="61">
        <v>904.24</v>
      </c>
      <c r="O172" s="54">
        <f t="shared" si="31"/>
        <v>339.09</v>
      </c>
      <c r="P172" s="61">
        <v>1673.74</v>
      </c>
      <c r="Q172" s="61"/>
      <c r="R172" s="54">
        <f t="shared" si="32"/>
        <v>2917.0699999999997</v>
      </c>
      <c r="S172" s="56">
        <f t="shared" si="33"/>
        <v>25150.93</v>
      </c>
      <c r="T172" s="57"/>
      <c r="U172" s="60">
        <f t="shared" si="34"/>
        <v>15070.666666666666</v>
      </c>
      <c r="V172" s="60">
        <f t="shared" si="35"/>
        <v>7535.333333333333</v>
      </c>
      <c r="W172" s="60">
        <f t="shared" si="36"/>
        <v>20866.666666666664</v>
      </c>
      <c r="X172" s="60">
        <f t="shared" si="37"/>
        <v>10433.333333333332</v>
      </c>
      <c r="Y172" s="36"/>
    </row>
    <row r="173" spans="1:25">
      <c r="A173" s="58" t="s">
        <v>549</v>
      </c>
      <c r="B173" s="63" t="s">
        <v>523</v>
      </c>
      <c r="C173" s="60">
        <v>22403</v>
      </c>
      <c r="D173" s="61">
        <v>6142</v>
      </c>
      <c r="E173" s="61">
        <v>624</v>
      </c>
      <c r="F173" s="61"/>
      <c r="G173" s="61"/>
      <c r="H173" s="61"/>
      <c r="I173" s="54"/>
      <c r="J173" s="54"/>
      <c r="K173" s="54"/>
      <c r="L173" s="56">
        <f t="shared" si="30"/>
        <v>29169</v>
      </c>
      <c r="M173" s="61"/>
      <c r="N173" s="61">
        <v>1792.24</v>
      </c>
      <c r="O173" s="54">
        <f t="shared" si="31"/>
        <v>672.09</v>
      </c>
      <c r="P173" s="61">
        <v>4552.3599999999997</v>
      </c>
      <c r="Q173" s="61"/>
      <c r="R173" s="54">
        <f t="shared" si="32"/>
        <v>7016.69</v>
      </c>
      <c r="S173" s="56">
        <f t="shared" si="33"/>
        <v>22152.31</v>
      </c>
      <c r="T173" s="57"/>
      <c r="U173" s="60">
        <f t="shared" si="34"/>
        <v>29870.666666666664</v>
      </c>
      <c r="V173" s="60">
        <f t="shared" si="35"/>
        <v>14935.333333333332</v>
      </c>
      <c r="W173" s="60">
        <f t="shared" si="36"/>
        <v>8189.333333333333</v>
      </c>
      <c r="X173" s="60">
        <f t="shared" si="37"/>
        <v>4094.6666666666665</v>
      </c>
      <c r="Y173" s="36"/>
    </row>
    <row r="174" spans="1:25">
      <c r="A174" s="58" t="s">
        <v>148</v>
      </c>
      <c r="B174" s="63" t="s">
        <v>516</v>
      </c>
      <c r="C174" s="60">
        <v>8265</v>
      </c>
      <c r="D174" s="61">
        <v>10017</v>
      </c>
      <c r="E174" s="61">
        <v>624</v>
      </c>
      <c r="F174" s="61">
        <v>491</v>
      </c>
      <c r="G174" s="60">
        <v>3843.22</v>
      </c>
      <c r="H174" s="60">
        <v>750</v>
      </c>
      <c r="I174" s="53"/>
      <c r="J174" s="53"/>
      <c r="K174" s="53"/>
      <c r="L174" s="56">
        <f t="shared" si="30"/>
        <v>23990.22</v>
      </c>
      <c r="M174" s="61"/>
      <c r="N174" s="61">
        <v>968.66</v>
      </c>
      <c r="O174" s="54">
        <v>363.24</v>
      </c>
      <c r="P174" s="61">
        <v>2317.38</v>
      </c>
      <c r="Q174" s="61">
        <v>121.08</v>
      </c>
      <c r="R174" s="54">
        <f t="shared" si="32"/>
        <v>3770.36</v>
      </c>
      <c r="S174" s="56">
        <f t="shared" si="33"/>
        <v>20219.86</v>
      </c>
      <c r="T174" s="57"/>
      <c r="U174" s="60">
        <f t="shared" si="34"/>
        <v>11020</v>
      </c>
      <c r="V174" s="60">
        <f t="shared" si="35"/>
        <v>5510</v>
      </c>
      <c r="W174" s="60">
        <f t="shared" si="36"/>
        <v>13356</v>
      </c>
      <c r="X174" s="60">
        <f t="shared" si="37"/>
        <v>6678</v>
      </c>
      <c r="Y174" s="36"/>
    </row>
    <row r="175" spans="1:25">
      <c r="A175" s="58" t="s">
        <v>158</v>
      </c>
      <c r="B175" s="63" t="s">
        <v>514</v>
      </c>
      <c r="C175" s="60">
        <v>9829</v>
      </c>
      <c r="D175" s="61">
        <v>2997</v>
      </c>
      <c r="E175" s="61">
        <v>624</v>
      </c>
      <c r="F175" s="61">
        <v>491</v>
      </c>
      <c r="G175" s="61"/>
      <c r="H175" s="61"/>
      <c r="I175" s="54"/>
      <c r="J175" s="54"/>
      <c r="K175" s="54"/>
      <c r="L175" s="56">
        <f t="shared" si="30"/>
        <v>13941</v>
      </c>
      <c r="M175" s="61"/>
      <c r="N175" s="61">
        <v>786.32</v>
      </c>
      <c r="O175" s="54">
        <f t="shared" si="31"/>
        <v>294.87</v>
      </c>
      <c r="P175" s="61">
        <v>1306.42</v>
      </c>
      <c r="Q175" s="61"/>
      <c r="R175" s="54">
        <f t="shared" si="32"/>
        <v>2387.61</v>
      </c>
      <c r="S175" s="56">
        <f t="shared" si="33"/>
        <v>11553.39</v>
      </c>
      <c r="T175" s="57"/>
      <c r="U175" s="60">
        <f t="shared" si="34"/>
        <v>13105.333333333332</v>
      </c>
      <c r="V175" s="60">
        <f t="shared" si="35"/>
        <v>6552.6666666666661</v>
      </c>
      <c r="W175" s="60">
        <f t="shared" si="36"/>
        <v>3996</v>
      </c>
      <c r="X175" s="60">
        <f t="shared" si="37"/>
        <v>1998</v>
      </c>
      <c r="Y175" s="36"/>
    </row>
    <row r="176" spans="1:25">
      <c r="A176" s="58" t="s">
        <v>156</v>
      </c>
      <c r="B176" s="63" t="s">
        <v>513</v>
      </c>
      <c r="C176" s="60">
        <v>17063</v>
      </c>
      <c r="D176" s="61">
        <v>9253</v>
      </c>
      <c r="E176" s="61">
        <v>624</v>
      </c>
      <c r="F176" s="61"/>
      <c r="G176" s="61"/>
      <c r="H176" s="61"/>
      <c r="I176" s="54"/>
      <c r="J176" s="54"/>
      <c r="K176" s="54"/>
      <c r="L176" s="56">
        <f t="shared" si="30"/>
        <v>26940</v>
      </c>
      <c r="M176" s="61">
        <v>2047.56</v>
      </c>
      <c r="N176" s="61"/>
      <c r="O176" s="54">
        <f t="shared" si="31"/>
        <v>511.89</v>
      </c>
      <c r="P176" s="61">
        <v>3109.14</v>
      </c>
      <c r="Q176" s="61"/>
      <c r="R176" s="54">
        <f t="shared" si="32"/>
        <v>5668.59</v>
      </c>
      <c r="S176" s="56">
        <f t="shared" si="33"/>
        <v>21271.41</v>
      </c>
      <c r="T176" s="57"/>
      <c r="U176" s="60">
        <f t="shared" si="34"/>
        <v>22750.666666666664</v>
      </c>
      <c r="V176" s="60">
        <f t="shared" si="35"/>
        <v>11375.333333333332</v>
      </c>
      <c r="W176" s="60">
        <f t="shared" si="36"/>
        <v>12337.333333333334</v>
      </c>
      <c r="X176" s="60">
        <f t="shared" si="37"/>
        <v>6168.666666666667</v>
      </c>
      <c r="Y176" s="36"/>
    </row>
    <row r="177" spans="1:25">
      <c r="A177" s="58" t="s">
        <v>123</v>
      </c>
      <c r="B177" s="63" t="s">
        <v>524</v>
      </c>
      <c r="C177" s="60">
        <v>5250</v>
      </c>
      <c r="D177" s="61">
        <v>6157</v>
      </c>
      <c r="E177" s="61">
        <v>624</v>
      </c>
      <c r="F177" s="61">
        <v>491</v>
      </c>
      <c r="G177" s="60">
        <v>1968.76</v>
      </c>
      <c r="H177" s="60">
        <v>750</v>
      </c>
      <c r="I177" s="53"/>
      <c r="J177" s="53"/>
      <c r="K177" s="53"/>
      <c r="L177" s="56">
        <f t="shared" si="30"/>
        <v>15240.76</v>
      </c>
      <c r="M177" s="61"/>
      <c r="N177" s="61">
        <v>577.5</v>
      </c>
      <c r="O177" s="54">
        <v>216.56</v>
      </c>
      <c r="P177" s="61">
        <v>1015.76</v>
      </c>
      <c r="Q177" s="61">
        <v>72.180000000000007</v>
      </c>
      <c r="R177" s="54">
        <f t="shared" si="32"/>
        <v>1882</v>
      </c>
      <c r="S177" s="56">
        <f t="shared" si="33"/>
        <v>13358.76</v>
      </c>
      <c r="T177" s="57"/>
      <c r="U177" s="60">
        <f t="shared" si="34"/>
        <v>7000</v>
      </c>
      <c r="V177" s="60">
        <f t="shared" si="35"/>
        <v>3500</v>
      </c>
      <c r="W177" s="60">
        <f t="shared" si="36"/>
        <v>8209.3333333333321</v>
      </c>
      <c r="X177" s="60">
        <f t="shared" si="37"/>
        <v>4104.6666666666661</v>
      </c>
      <c r="Y177" s="36"/>
    </row>
    <row r="178" spans="1:25">
      <c r="A178" s="58" t="s">
        <v>93</v>
      </c>
      <c r="B178" s="63" t="s">
        <v>525</v>
      </c>
      <c r="C178" s="60">
        <v>5250</v>
      </c>
      <c r="D178" s="61">
        <v>13837</v>
      </c>
      <c r="E178" s="61">
        <v>624</v>
      </c>
      <c r="F178" s="61">
        <v>491</v>
      </c>
      <c r="G178" s="61"/>
      <c r="H178" s="61"/>
      <c r="I178" s="54"/>
      <c r="J178" s="54"/>
      <c r="K178" s="54"/>
      <c r="L178" s="56">
        <f t="shared" si="30"/>
        <v>20202</v>
      </c>
      <c r="M178" s="61"/>
      <c r="N178" s="61">
        <v>420</v>
      </c>
      <c r="O178" s="54">
        <f t="shared" si="31"/>
        <v>157.5</v>
      </c>
      <c r="P178" s="61">
        <v>438.3</v>
      </c>
      <c r="Q178" s="61"/>
      <c r="R178" s="54">
        <f t="shared" si="32"/>
        <v>1015.8</v>
      </c>
      <c r="S178" s="56">
        <f t="shared" si="33"/>
        <v>19186.2</v>
      </c>
      <c r="T178" s="57"/>
      <c r="U178" s="60">
        <f t="shared" si="34"/>
        <v>7000</v>
      </c>
      <c r="V178" s="60">
        <f t="shared" si="35"/>
        <v>3500</v>
      </c>
      <c r="W178" s="60">
        <f t="shared" si="36"/>
        <v>18449.333333333336</v>
      </c>
      <c r="X178" s="60">
        <f t="shared" si="37"/>
        <v>9224.6666666666679</v>
      </c>
      <c r="Y178" s="36"/>
    </row>
    <row r="179" spans="1:25">
      <c r="A179" s="58" t="s">
        <v>505</v>
      </c>
      <c r="B179" s="63" t="s">
        <v>537</v>
      </c>
      <c r="C179" s="60">
        <v>5972</v>
      </c>
      <c r="D179" s="61">
        <v>4423</v>
      </c>
      <c r="E179" s="61">
        <v>624</v>
      </c>
      <c r="F179" s="61">
        <v>491</v>
      </c>
      <c r="G179" s="61"/>
      <c r="H179" s="61"/>
      <c r="I179" s="54"/>
      <c r="J179" s="54"/>
      <c r="K179" s="54"/>
      <c r="L179" s="56">
        <f t="shared" si="30"/>
        <v>11510</v>
      </c>
      <c r="M179" s="61"/>
      <c r="N179" s="61">
        <f>+C179*0.12</f>
        <v>716.64</v>
      </c>
      <c r="O179" s="54">
        <f t="shared" si="31"/>
        <v>179.16</v>
      </c>
      <c r="P179" s="61">
        <v>529.94000000000005</v>
      </c>
      <c r="Q179" s="61"/>
      <c r="R179" s="54">
        <f t="shared" si="32"/>
        <v>1425.74</v>
      </c>
      <c r="S179" s="56">
        <f t="shared" si="33"/>
        <v>10084.26</v>
      </c>
      <c r="T179" s="57"/>
      <c r="U179" s="60">
        <f t="shared" si="34"/>
        <v>7962.6666666666661</v>
      </c>
      <c r="V179" s="60">
        <f t="shared" si="35"/>
        <v>3981.333333333333</v>
      </c>
      <c r="W179" s="60">
        <f t="shared" si="36"/>
        <v>5897.3333333333339</v>
      </c>
      <c r="X179" s="60">
        <f t="shared" si="37"/>
        <v>2948.666666666667</v>
      </c>
      <c r="Y179" s="36"/>
    </row>
    <row r="180" spans="1:25">
      <c r="A180" s="58" t="s">
        <v>63</v>
      </c>
      <c r="B180" s="63" t="s">
        <v>525</v>
      </c>
      <c r="C180" s="60">
        <v>5250</v>
      </c>
      <c r="D180" s="61">
        <v>6267</v>
      </c>
      <c r="E180" s="61">
        <v>624</v>
      </c>
      <c r="F180" s="61">
        <v>491</v>
      </c>
      <c r="G180" s="61"/>
      <c r="H180" s="61"/>
      <c r="I180" s="54"/>
      <c r="J180" s="54"/>
      <c r="K180" s="54">
        <v>425</v>
      </c>
      <c r="L180" s="56">
        <f t="shared" si="30"/>
        <v>13057</v>
      </c>
      <c r="M180" s="61"/>
      <c r="N180" s="61">
        <v>420</v>
      </c>
      <c r="O180" s="54">
        <f t="shared" si="31"/>
        <v>157.5</v>
      </c>
      <c r="P180" s="61">
        <v>438.3</v>
      </c>
      <c r="Q180" s="61"/>
      <c r="R180" s="54">
        <f t="shared" si="32"/>
        <v>1015.8</v>
      </c>
      <c r="S180" s="56">
        <f t="shared" si="33"/>
        <v>12041.2</v>
      </c>
      <c r="T180" s="57"/>
      <c r="U180" s="60">
        <f t="shared" si="34"/>
        <v>7000</v>
      </c>
      <c r="V180" s="60">
        <f t="shared" si="35"/>
        <v>3500</v>
      </c>
      <c r="W180" s="60">
        <f t="shared" si="36"/>
        <v>8356</v>
      </c>
      <c r="X180" s="60">
        <f t="shared" si="37"/>
        <v>4178</v>
      </c>
      <c r="Y180" s="36"/>
    </row>
    <row r="181" spans="1:25">
      <c r="A181" s="58" t="s">
        <v>90</v>
      </c>
      <c r="B181" s="63" t="s">
        <v>510</v>
      </c>
      <c r="C181" s="60">
        <v>8265</v>
      </c>
      <c r="D181" s="61">
        <v>5609</v>
      </c>
      <c r="E181" s="61">
        <v>624</v>
      </c>
      <c r="F181" s="61">
        <v>491</v>
      </c>
      <c r="G181" s="60">
        <v>3099.38</v>
      </c>
      <c r="H181" s="60">
        <v>750</v>
      </c>
      <c r="I181" s="53"/>
      <c r="J181" s="53"/>
      <c r="K181" s="53"/>
      <c r="L181" s="56">
        <f t="shared" si="30"/>
        <v>18838.38</v>
      </c>
      <c r="M181" s="61"/>
      <c r="N181" s="61">
        <v>909.16</v>
      </c>
      <c r="O181" s="54">
        <v>340.93</v>
      </c>
      <c r="P181" s="61">
        <v>2118.7700000000004</v>
      </c>
      <c r="Q181" s="61">
        <v>113.64</v>
      </c>
      <c r="R181" s="54">
        <f t="shared" si="32"/>
        <v>3482.5000000000005</v>
      </c>
      <c r="S181" s="56">
        <f t="shared" si="33"/>
        <v>15355.880000000001</v>
      </c>
      <c r="T181" s="57"/>
      <c r="U181" s="60">
        <f t="shared" si="34"/>
        <v>11020</v>
      </c>
      <c r="V181" s="60">
        <f t="shared" si="35"/>
        <v>5510</v>
      </c>
      <c r="W181" s="60">
        <f t="shared" si="36"/>
        <v>7478.666666666667</v>
      </c>
      <c r="X181" s="60">
        <f t="shared" si="37"/>
        <v>3739.3333333333335</v>
      </c>
      <c r="Y181" s="36"/>
    </row>
    <row r="182" spans="1:25">
      <c r="A182" s="58" t="s">
        <v>44</v>
      </c>
      <c r="B182" s="63" t="s">
        <v>523</v>
      </c>
      <c r="C182" s="60">
        <v>22403</v>
      </c>
      <c r="D182" s="61">
        <v>9157</v>
      </c>
      <c r="E182" s="61">
        <v>624</v>
      </c>
      <c r="F182" s="61">
        <v>491</v>
      </c>
      <c r="G182" s="61"/>
      <c r="H182" s="61"/>
      <c r="I182" s="54"/>
      <c r="J182" s="54"/>
      <c r="K182" s="54"/>
      <c r="L182" s="56">
        <f t="shared" si="30"/>
        <v>32675</v>
      </c>
      <c r="M182" s="61"/>
      <c r="N182" s="61">
        <v>1792.24</v>
      </c>
      <c r="O182" s="54">
        <f t="shared" si="31"/>
        <v>672.09</v>
      </c>
      <c r="P182" s="61">
        <v>4552.3599999999997</v>
      </c>
      <c r="Q182" s="61"/>
      <c r="R182" s="54">
        <f t="shared" si="32"/>
        <v>7016.69</v>
      </c>
      <c r="S182" s="56">
        <f t="shared" si="33"/>
        <v>25658.31</v>
      </c>
      <c r="T182" s="57"/>
      <c r="U182" s="60">
        <f t="shared" si="34"/>
        <v>29870.666666666664</v>
      </c>
      <c r="V182" s="60">
        <f t="shared" si="35"/>
        <v>14935.333333333332</v>
      </c>
      <c r="W182" s="60">
        <f t="shared" si="36"/>
        <v>12209.333333333334</v>
      </c>
      <c r="X182" s="60">
        <f t="shared" si="37"/>
        <v>6104.666666666667</v>
      </c>
      <c r="Y182" s="36"/>
    </row>
    <row r="183" spans="1:25">
      <c r="A183" s="58" t="s">
        <v>41</v>
      </c>
      <c r="B183" s="63" t="s">
        <v>511</v>
      </c>
      <c r="C183" s="60">
        <v>11303</v>
      </c>
      <c r="D183" s="61">
        <v>12462</v>
      </c>
      <c r="E183" s="61">
        <v>624</v>
      </c>
      <c r="F183" s="61">
        <v>491</v>
      </c>
      <c r="G183" s="61"/>
      <c r="H183" s="61"/>
      <c r="I183" s="54"/>
      <c r="J183" s="54"/>
      <c r="K183" s="54"/>
      <c r="L183" s="56">
        <f t="shared" si="30"/>
        <v>24880</v>
      </c>
      <c r="M183" s="61"/>
      <c r="N183" s="61">
        <v>904.24</v>
      </c>
      <c r="O183" s="54">
        <f t="shared" si="31"/>
        <v>339.09</v>
      </c>
      <c r="P183" s="61">
        <v>1673.74</v>
      </c>
      <c r="Q183" s="61"/>
      <c r="R183" s="54">
        <f t="shared" si="32"/>
        <v>2917.0699999999997</v>
      </c>
      <c r="S183" s="56">
        <f t="shared" si="33"/>
        <v>21962.93</v>
      </c>
      <c r="T183" s="57"/>
      <c r="U183" s="60">
        <f t="shared" si="34"/>
        <v>15070.666666666666</v>
      </c>
      <c r="V183" s="60">
        <f t="shared" si="35"/>
        <v>7535.333333333333</v>
      </c>
      <c r="W183" s="60">
        <f t="shared" si="36"/>
        <v>16616</v>
      </c>
      <c r="X183" s="60">
        <f t="shared" si="37"/>
        <v>8308</v>
      </c>
      <c r="Y183" s="36"/>
    </row>
    <row r="184" spans="1:25">
      <c r="A184" s="58" t="s">
        <v>151</v>
      </c>
      <c r="B184" s="63" t="s">
        <v>514</v>
      </c>
      <c r="C184" s="60">
        <v>9829</v>
      </c>
      <c r="D184" s="61">
        <v>4423</v>
      </c>
      <c r="E184" s="61">
        <v>624</v>
      </c>
      <c r="F184" s="61">
        <v>491</v>
      </c>
      <c r="G184" s="61"/>
      <c r="H184" s="61"/>
      <c r="I184" s="54"/>
      <c r="J184" s="54"/>
      <c r="K184" s="54">
        <v>425</v>
      </c>
      <c r="L184" s="56">
        <f t="shared" si="30"/>
        <v>15792</v>
      </c>
      <c r="M184" s="61"/>
      <c r="N184" s="61">
        <v>786.32</v>
      </c>
      <c r="O184" s="54">
        <f t="shared" si="31"/>
        <v>294.87</v>
      </c>
      <c r="P184" s="61">
        <v>1306.42</v>
      </c>
      <c r="Q184" s="61"/>
      <c r="R184" s="54">
        <f t="shared" si="32"/>
        <v>2387.61</v>
      </c>
      <c r="S184" s="56">
        <f t="shared" si="33"/>
        <v>13404.39</v>
      </c>
      <c r="T184" s="57"/>
      <c r="U184" s="60">
        <f t="shared" si="34"/>
        <v>13105.333333333332</v>
      </c>
      <c r="V184" s="60">
        <f t="shared" si="35"/>
        <v>6552.6666666666661</v>
      </c>
      <c r="W184" s="60">
        <f t="shared" si="36"/>
        <v>5897.3333333333339</v>
      </c>
      <c r="X184" s="60">
        <f t="shared" si="37"/>
        <v>2948.666666666667</v>
      </c>
      <c r="Y184" s="36"/>
    </row>
    <row r="185" spans="1:25">
      <c r="A185" s="65" t="s">
        <v>179</v>
      </c>
      <c r="B185" s="63" t="s">
        <v>540</v>
      </c>
      <c r="C185" s="60">
        <v>6894</v>
      </c>
      <c r="D185" s="60">
        <v>3140</v>
      </c>
      <c r="E185" s="61"/>
      <c r="F185" s="61"/>
      <c r="G185" s="61"/>
      <c r="H185" s="54"/>
      <c r="I185" s="54"/>
      <c r="J185" s="54"/>
      <c r="K185" s="54"/>
      <c r="L185" s="56">
        <f t="shared" si="30"/>
        <v>10034</v>
      </c>
      <c r="M185" s="61">
        <f>+C185*0.12</f>
        <v>827.28</v>
      </c>
      <c r="N185" s="61"/>
      <c r="O185" s="54">
        <f t="shared" si="31"/>
        <v>206.82</v>
      </c>
      <c r="P185" s="61"/>
      <c r="Q185" s="61"/>
      <c r="R185" s="54">
        <f t="shared" si="32"/>
        <v>1034.0999999999999</v>
      </c>
      <c r="S185" s="56">
        <f t="shared" si="33"/>
        <v>8999.9</v>
      </c>
      <c r="T185" s="57"/>
      <c r="U185" s="60">
        <f t="shared" ref="U185:U209" si="38">+C185/30*40</f>
        <v>9192</v>
      </c>
      <c r="V185" s="60">
        <f t="shared" ref="V185:V209" si="39">+C185/30*20</f>
        <v>4596</v>
      </c>
      <c r="W185" s="60">
        <f t="shared" ref="W185:W209" si="40">+D185/30*40</f>
        <v>4186.666666666667</v>
      </c>
      <c r="X185" s="60">
        <f t="shared" ref="X185:X209" si="41">+D185/30*20</f>
        <v>2093.3333333333335</v>
      </c>
      <c r="Y185" s="36"/>
    </row>
    <row r="186" spans="1:25">
      <c r="A186" s="65" t="s">
        <v>180</v>
      </c>
      <c r="B186" s="63" t="s">
        <v>610</v>
      </c>
      <c r="C186" s="60">
        <v>14633</v>
      </c>
      <c r="D186" s="60">
        <v>10367</v>
      </c>
      <c r="E186" s="61"/>
      <c r="F186" s="61"/>
      <c r="G186" s="61"/>
      <c r="H186" s="54"/>
      <c r="I186" s="54"/>
      <c r="J186" s="54"/>
      <c r="K186" s="54"/>
      <c r="L186" s="56">
        <f t="shared" si="30"/>
        <v>25000</v>
      </c>
      <c r="M186" s="61">
        <f t="shared" ref="M186:M201" si="42">+C186*0.12</f>
        <v>1755.96</v>
      </c>
      <c r="N186" s="61"/>
      <c r="O186" s="54">
        <f t="shared" si="31"/>
        <v>438.99</v>
      </c>
      <c r="P186" s="61"/>
      <c r="Q186" s="61"/>
      <c r="R186" s="54">
        <f t="shared" si="32"/>
        <v>2194.9499999999998</v>
      </c>
      <c r="S186" s="56">
        <f t="shared" si="33"/>
        <v>22805.05</v>
      </c>
      <c r="T186" s="57"/>
      <c r="U186" s="60">
        <f t="shared" si="38"/>
        <v>19510.666666666664</v>
      </c>
      <c r="V186" s="60">
        <f t="shared" si="39"/>
        <v>9755.3333333333321</v>
      </c>
      <c r="W186" s="60">
        <f t="shared" si="40"/>
        <v>13822.666666666666</v>
      </c>
      <c r="X186" s="60">
        <f t="shared" si="41"/>
        <v>6911.333333333333</v>
      </c>
      <c r="Y186" s="36"/>
    </row>
    <row r="187" spans="1:25">
      <c r="A187" s="65" t="s">
        <v>181</v>
      </c>
      <c r="B187" s="63" t="s">
        <v>513</v>
      </c>
      <c r="C187" s="60">
        <v>14633</v>
      </c>
      <c r="D187" s="60">
        <v>10367</v>
      </c>
      <c r="E187" s="61"/>
      <c r="F187" s="61"/>
      <c r="G187" s="61"/>
      <c r="H187" s="54"/>
      <c r="I187" s="54"/>
      <c r="J187" s="54"/>
      <c r="K187" s="54"/>
      <c r="L187" s="56">
        <f t="shared" si="30"/>
        <v>25000</v>
      </c>
      <c r="M187" s="61">
        <f t="shared" si="42"/>
        <v>1755.96</v>
      </c>
      <c r="N187" s="61"/>
      <c r="O187" s="54">
        <f t="shared" si="31"/>
        <v>438.99</v>
      </c>
      <c r="P187" s="61"/>
      <c r="Q187" s="61"/>
      <c r="R187" s="54">
        <f t="shared" si="32"/>
        <v>2194.9499999999998</v>
      </c>
      <c r="S187" s="56">
        <f t="shared" si="33"/>
        <v>22805.05</v>
      </c>
      <c r="T187" s="57"/>
      <c r="U187" s="60">
        <f t="shared" si="38"/>
        <v>19510.666666666664</v>
      </c>
      <c r="V187" s="60">
        <f t="shared" si="39"/>
        <v>9755.3333333333321</v>
      </c>
      <c r="W187" s="60">
        <f t="shared" si="40"/>
        <v>13822.666666666666</v>
      </c>
      <c r="X187" s="60">
        <f t="shared" si="41"/>
        <v>6911.333333333333</v>
      </c>
      <c r="Y187" s="36"/>
    </row>
    <row r="188" spans="1:25">
      <c r="A188" s="65" t="s">
        <v>182</v>
      </c>
      <c r="B188" s="63" t="s">
        <v>540</v>
      </c>
      <c r="C188" s="60">
        <v>6894</v>
      </c>
      <c r="D188" s="60">
        <v>4141</v>
      </c>
      <c r="E188" s="61"/>
      <c r="F188" s="61"/>
      <c r="G188" s="61"/>
      <c r="H188" s="54"/>
      <c r="I188" s="54"/>
      <c r="J188" s="54"/>
      <c r="K188" s="54"/>
      <c r="L188" s="56">
        <f t="shared" si="30"/>
        <v>11035</v>
      </c>
      <c r="M188" s="61">
        <f t="shared" si="42"/>
        <v>827.28</v>
      </c>
      <c r="N188" s="61"/>
      <c r="O188" s="54">
        <f t="shared" si="31"/>
        <v>206.82</v>
      </c>
      <c r="P188" s="61"/>
      <c r="Q188" s="61"/>
      <c r="R188" s="54">
        <f t="shared" si="32"/>
        <v>1034.0999999999999</v>
      </c>
      <c r="S188" s="56">
        <f t="shared" si="33"/>
        <v>10000.9</v>
      </c>
      <c r="T188" s="57"/>
      <c r="U188" s="60">
        <f t="shared" si="38"/>
        <v>9192</v>
      </c>
      <c r="V188" s="60">
        <f t="shared" si="39"/>
        <v>4596</v>
      </c>
      <c r="W188" s="60">
        <f t="shared" si="40"/>
        <v>5521.333333333333</v>
      </c>
      <c r="X188" s="60">
        <f t="shared" si="41"/>
        <v>2760.6666666666665</v>
      </c>
      <c r="Y188" s="36"/>
    </row>
    <row r="189" spans="1:25">
      <c r="A189" s="65" t="s">
        <v>183</v>
      </c>
      <c r="B189" s="63" t="s">
        <v>554</v>
      </c>
      <c r="C189" s="60">
        <v>11303</v>
      </c>
      <c r="D189" s="60">
        <v>18697</v>
      </c>
      <c r="E189" s="61"/>
      <c r="F189" s="61"/>
      <c r="G189" s="61"/>
      <c r="H189" s="54"/>
      <c r="I189" s="54"/>
      <c r="J189" s="54"/>
      <c r="K189" s="54"/>
      <c r="L189" s="56">
        <f t="shared" si="30"/>
        <v>30000</v>
      </c>
      <c r="M189" s="61">
        <f t="shared" si="42"/>
        <v>1356.36</v>
      </c>
      <c r="N189" s="61"/>
      <c r="O189" s="54">
        <f t="shared" si="31"/>
        <v>339.09</v>
      </c>
      <c r="P189" s="61"/>
      <c r="Q189" s="61"/>
      <c r="R189" s="54">
        <f t="shared" si="32"/>
        <v>1695.4499999999998</v>
      </c>
      <c r="S189" s="56">
        <f t="shared" si="33"/>
        <v>28304.55</v>
      </c>
      <c r="T189" s="57"/>
      <c r="U189" s="60">
        <f t="shared" si="38"/>
        <v>15070.666666666666</v>
      </c>
      <c r="V189" s="60">
        <f t="shared" si="39"/>
        <v>7535.333333333333</v>
      </c>
      <c r="W189" s="60">
        <f t="shared" si="40"/>
        <v>24929.333333333336</v>
      </c>
      <c r="X189" s="60">
        <f t="shared" si="41"/>
        <v>12464.666666666668</v>
      </c>
      <c r="Y189" s="36"/>
    </row>
    <row r="190" spans="1:25">
      <c r="A190" s="65" t="s">
        <v>184</v>
      </c>
      <c r="B190" s="63" t="s">
        <v>540</v>
      </c>
      <c r="C190" s="60">
        <v>6894</v>
      </c>
      <c r="D190" s="60">
        <v>3140</v>
      </c>
      <c r="E190" s="61"/>
      <c r="F190" s="61"/>
      <c r="G190" s="61"/>
      <c r="H190" s="54"/>
      <c r="I190" s="54"/>
      <c r="J190" s="54"/>
      <c r="K190" s="54"/>
      <c r="L190" s="56">
        <f t="shared" si="30"/>
        <v>10034</v>
      </c>
      <c r="M190" s="61">
        <f t="shared" si="42"/>
        <v>827.28</v>
      </c>
      <c r="N190" s="61"/>
      <c r="O190" s="54">
        <f t="shared" si="31"/>
        <v>206.82</v>
      </c>
      <c r="P190" s="61"/>
      <c r="Q190" s="61"/>
      <c r="R190" s="54">
        <f t="shared" si="32"/>
        <v>1034.0999999999999</v>
      </c>
      <c r="S190" s="56">
        <f t="shared" si="33"/>
        <v>8999.9</v>
      </c>
      <c r="T190" s="57"/>
      <c r="U190" s="60">
        <f t="shared" si="38"/>
        <v>9192</v>
      </c>
      <c r="V190" s="60">
        <f t="shared" si="39"/>
        <v>4596</v>
      </c>
      <c r="W190" s="60">
        <f t="shared" si="40"/>
        <v>4186.666666666667</v>
      </c>
      <c r="X190" s="60">
        <f t="shared" si="41"/>
        <v>2093.3333333333335</v>
      </c>
      <c r="Y190" s="36"/>
    </row>
    <row r="191" spans="1:25">
      <c r="A191" s="65" t="s">
        <v>185</v>
      </c>
      <c r="B191" s="63" t="s">
        <v>533</v>
      </c>
      <c r="C191" s="60">
        <v>8265</v>
      </c>
      <c r="D191" s="60">
        <v>5781</v>
      </c>
      <c r="E191" s="61"/>
      <c r="F191" s="61"/>
      <c r="G191" s="61"/>
      <c r="H191" s="54"/>
      <c r="I191" s="54"/>
      <c r="J191" s="54"/>
      <c r="K191" s="54"/>
      <c r="L191" s="56">
        <f t="shared" si="30"/>
        <v>14046</v>
      </c>
      <c r="M191" s="61">
        <f t="shared" si="42"/>
        <v>991.8</v>
      </c>
      <c r="N191" s="61"/>
      <c r="O191" s="54">
        <f t="shared" si="31"/>
        <v>247.95</v>
      </c>
      <c r="P191" s="61"/>
      <c r="Q191" s="61"/>
      <c r="R191" s="54">
        <f t="shared" si="32"/>
        <v>1239.75</v>
      </c>
      <c r="S191" s="56">
        <f t="shared" si="33"/>
        <v>12806.25</v>
      </c>
      <c r="T191" s="57"/>
      <c r="U191" s="60">
        <f t="shared" si="38"/>
        <v>11020</v>
      </c>
      <c r="V191" s="60">
        <f t="shared" si="39"/>
        <v>5510</v>
      </c>
      <c r="W191" s="60">
        <f t="shared" si="40"/>
        <v>7708</v>
      </c>
      <c r="X191" s="60">
        <f t="shared" si="41"/>
        <v>3854</v>
      </c>
      <c r="Y191" s="36"/>
    </row>
    <row r="192" spans="1:25">
      <c r="A192" s="65" t="s">
        <v>186</v>
      </c>
      <c r="B192" s="63" t="s">
        <v>538</v>
      </c>
      <c r="C192" s="60">
        <v>6894</v>
      </c>
      <c r="D192" s="60">
        <v>3141</v>
      </c>
      <c r="E192" s="61"/>
      <c r="F192" s="61"/>
      <c r="G192" s="61"/>
      <c r="H192" s="54"/>
      <c r="I192" s="54"/>
      <c r="J192" s="54"/>
      <c r="K192" s="54"/>
      <c r="L192" s="56">
        <f t="shared" si="30"/>
        <v>10035</v>
      </c>
      <c r="M192" s="61">
        <f t="shared" si="42"/>
        <v>827.28</v>
      </c>
      <c r="N192" s="61"/>
      <c r="O192" s="54">
        <f t="shared" si="31"/>
        <v>206.82</v>
      </c>
      <c r="P192" s="61"/>
      <c r="Q192" s="61"/>
      <c r="R192" s="54">
        <f t="shared" si="32"/>
        <v>1034.0999999999999</v>
      </c>
      <c r="S192" s="56">
        <f t="shared" si="33"/>
        <v>9000.9</v>
      </c>
      <c r="T192" s="57"/>
      <c r="U192" s="60">
        <f t="shared" si="38"/>
        <v>9192</v>
      </c>
      <c r="V192" s="60">
        <f t="shared" si="39"/>
        <v>4596</v>
      </c>
      <c r="W192" s="60">
        <f t="shared" si="40"/>
        <v>4188</v>
      </c>
      <c r="X192" s="60">
        <f t="shared" si="41"/>
        <v>2094</v>
      </c>
      <c r="Y192" s="36"/>
    </row>
    <row r="193" spans="1:25">
      <c r="A193" s="65" t="s">
        <v>187</v>
      </c>
      <c r="B193" s="63" t="s">
        <v>511</v>
      </c>
      <c r="C193" s="60">
        <v>11303</v>
      </c>
      <c r="D193" s="60">
        <v>2295</v>
      </c>
      <c r="E193" s="61"/>
      <c r="F193" s="61"/>
      <c r="G193" s="61"/>
      <c r="H193" s="54"/>
      <c r="I193" s="54"/>
      <c r="J193" s="54"/>
      <c r="K193" s="54"/>
      <c r="L193" s="56">
        <f t="shared" si="30"/>
        <v>13598</v>
      </c>
      <c r="M193" s="61">
        <f t="shared" si="42"/>
        <v>1356.36</v>
      </c>
      <c r="N193" s="61"/>
      <c r="O193" s="54">
        <f t="shared" si="31"/>
        <v>339.09</v>
      </c>
      <c r="P193" s="61"/>
      <c r="Q193" s="61"/>
      <c r="R193" s="54">
        <f t="shared" si="32"/>
        <v>1695.4499999999998</v>
      </c>
      <c r="S193" s="56">
        <f t="shared" si="33"/>
        <v>11902.55</v>
      </c>
      <c r="T193" s="57"/>
      <c r="U193" s="60">
        <f t="shared" si="38"/>
        <v>15070.666666666666</v>
      </c>
      <c r="V193" s="60">
        <f t="shared" si="39"/>
        <v>7535.333333333333</v>
      </c>
      <c r="W193" s="60">
        <f t="shared" si="40"/>
        <v>3060</v>
      </c>
      <c r="X193" s="60">
        <f t="shared" si="41"/>
        <v>1530</v>
      </c>
      <c r="Y193" s="36"/>
    </row>
    <row r="194" spans="1:25">
      <c r="A194" s="65" t="s">
        <v>188</v>
      </c>
      <c r="B194" s="63" t="s">
        <v>513</v>
      </c>
      <c r="C194" s="60">
        <v>14633</v>
      </c>
      <c r="D194" s="60">
        <v>5367</v>
      </c>
      <c r="E194" s="61"/>
      <c r="F194" s="61"/>
      <c r="G194" s="61"/>
      <c r="H194" s="54"/>
      <c r="I194" s="54"/>
      <c r="J194" s="54"/>
      <c r="K194" s="54"/>
      <c r="L194" s="56">
        <f t="shared" si="30"/>
        <v>20000</v>
      </c>
      <c r="M194" s="61">
        <f t="shared" si="42"/>
        <v>1755.96</v>
      </c>
      <c r="N194" s="61"/>
      <c r="O194" s="54">
        <f t="shared" si="31"/>
        <v>438.99</v>
      </c>
      <c r="P194" s="61"/>
      <c r="Q194" s="61"/>
      <c r="R194" s="54">
        <f t="shared" si="32"/>
        <v>2194.9499999999998</v>
      </c>
      <c r="S194" s="56">
        <f t="shared" si="33"/>
        <v>17805.05</v>
      </c>
      <c r="T194" s="57"/>
      <c r="U194" s="60">
        <f t="shared" si="38"/>
        <v>19510.666666666664</v>
      </c>
      <c r="V194" s="60">
        <f t="shared" si="39"/>
        <v>9755.3333333333321</v>
      </c>
      <c r="W194" s="60">
        <f t="shared" si="40"/>
        <v>7156</v>
      </c>
      <c r="X194" s="60">
        <f t="shared" si="41"/>
        <v>3578</v>
      </c>
      <c r="Y194" s="36"/>
    </row>
    <row r="195" spans="1:25">
      <c r="A195" s="65" t="s">
        <v>189</v>
      </c>
      <c r="B195" s="63" t="s">
        <v>513</v>
      </c>
      <c r="C195" s="60">
        <v>17063</v>
      </c>
      <c r="D195" s="60">
        <v>5937</v>
      </c>
      <c r="E195" s="61"/>
      <c r="F195" s="61"/>
      <c r="G195" s="61"/>
      <c r="H195" s="54"/>
      <c r="I195" s="54"/>
      <c r="J195" s="54"/>
      <c r="K195" s="54"/>
      <c r="L195" s="56">
        <f t="shared" si="30"/>
        <v>23000</v>
      </c>
      <c r="M195" s="61">
        <f t="shared" si="42"/>
        <v>2047.56</v>
      </c>
      <c r="N195" s="61"/>
      <c r="O195" s="54">
        <f t="shared" si="31"/>
        <v>511.89</v>
      </c>
      <c r="P195" s="61"/>
      <c r="Q195" s="61"/>
      <c r="R195" s="54">
        <f t="shared" si="32"/>
        <v>2559.4499999999998</v>
      </c>
      <c r="S195" s="56">
        <f t="shared" si="33"/>
        <v>20440.55</v>
      </c>
      <c r="T195" s="57"/>
      <c r="U195" s="60">
        <f t="shared" si="38"/>
        <v>22750.666666666664</v>
      </c>
      <c r="V195" s="60">
        <f t="shared" si="39"/>
        <v>11375.333333333332</v>
      </c>
      <c r="W195" s="60">
        <f t="shared" si="40"/>
        <v>7916</v>
      </c>
      <c r="X195" s="60">
        <f t="shared" si="41"/>
        <v>3958</v>
      </c>
      <c r="Y195" s="36"/>
    </row>
    <row r="196" spans="1:25">
      <c r="A196" s="65" t="s">
        <v>190</v>
      </c>
      <c r="B196" s="63" t="s">
        <v>521</v>
      </c>
      <c r="C196" s="60">
        <v>5250</v>
      </c>
      <c r="D196" s="60">
        <v>5337</v>
      </c>
      <c r="E196" s="61"/>
      <c r="F196" s="61"/>
      <c r="G196" s="61"/>
      <c r="H196" s="54"/>
      <c r="I196" s="54"/>
      <c r="J196" s="54"/>
      <c r="K196" s="54"/>
      <c r="L196" s="56">
        <f t="shared" si="30"/>
        <v>10587</v>
      </c>
      <c r="M196" s="61">
        <f t="shared" si="42"/>
        <v>630</v>
      </c>
      <c r="N196" s="61"/>
      <c r="O196" s="54">
        <f t="shared" si="31"/>
        <v>157.5</v>
      </c>
      <c r="P196" s="61"/>
      <c r="Q196" s="61"/>
      <c r="R196" s="54">
        <f t="shared" si="32"/>
        <v>787.5</v>
      </c>
      <c r="S196" s="56">
        <f t="shared" si="33"/>
        <v>9799.5</v>
      </c>
      <c r="T196" s="57"/>
      <c r="U196" s="60">
        <f t="shared" si="38"/>
        <v>7000</v>
      </c>
      <c r="V196" s="60">
        <f t="shared" si="39"/>
        <v>3500</v>
      </c>
      <c r="W196" s="60">
        <f t="shared" si="40"/>
        <v>7116</v>
      </c>
      <c r="X196" s="60">
        <f t="shared" si="41"/>
        <v>3558</v>
      </c>
      <c r="Y196" s="36"/>
    </row>
    <row r="197" spans="1:25">
      <c r="A197" s="65" t="s">
        <v>191</v>
      </c>
      <c r="B197" s="63" t="s">
        <v>511</v>
      </c>
      <c r="C197" s="60">
        <v>11303</v>
      </c>
      <c r="D197" s="60">
        <v>3608</v>
      </c>
      <c r="E197" s="61"/>
      <c r="F197" s="61"/>
      <c r="G197" s="61"/>
      <c r="H197" s="54"/>
      <c r="I197" s="54"/>
      <c r="J197" s="54"/>
      <c r="K197" s="54"/>
      <c r="L197" s="56">
        <f t="shared" si="30"/>
        <v>14911</v>
      </c>
      <c r="M197" s="61">
        <f t="shared" si="42"/>
        <v>1356.36</v>
      </c>
      <c r="N197" s="61"/>
      <c r="O197" s="54">
        <f t="shared" si="31"/>
        <v>339.09</v>
      </c>
      <c r="P197" s="61"/>
      <c r="Q197" s="61"/>
      <c r="R197" s="54">
        <f t="shared" si="32"/>
        <v>1695.4499999999998</v>
      </c>
      <c r="S197" s="56">
        <f t="shared" si="33"/>
        <v>13215.55</v>
      </c>
      <c r="T197" s="57"/>
      <c r="U197" s="60">
        <f t="shared" si="38"/>
        <v>15070.666666666666</v>
      </c>
      <c r="V197" s="60">
        <f t="shared" si="39"/>
        <v>7535.333333333333</v>
      </c>
      <c r="W197" s="60">
        <f t="shared" si="40"/>
        <v>4810.666666666667</v>
      </c>
      <c r="X197" s="60">
        <f t="shared" si="41"/>
        <v>2405.3333333333335</v>
      </c>
      <c r="Y197" s="36"/>
    </row>
    <row r="198" spans="1:25">
      <c r="A198" s="65" t="s">
        <v>192</v>
      </c>
      <c r="B198" s="63" t="s">
        <v>513</v>
      </c>
      <c r="C198" s="60">
        <v>17063</v>
      </c>
      <c r="D198" s="60">
        <v>22937</v>
      </c>
      <c r="E198" s="61"/>
      <c r="F198" s="61"/>
      <c r="G198" s="61"/>
      <c r="H198" s="54"/>
      <c r="I198" s="54"/>
      <c r="J198" s="54"/>
      <c r="K198" s="54"/>
      <c r="L198" s="56">
        <f t="shared" si="30"/>
        <v>40000</v>
      </c>
      <c r="M198" s="61">
        <f t="shared" si="42"/>
        <v>2047.56</v>
      </c>
      <c r="N198" s="61"/>
      <c r="O198" s="54">
        <f t="shared" si="31"/>
        <v>511.89</v>
      </c>
      <c r="P198" s="61"/>
      <c r="Q198" s="61"/>
      <c r="R198" s="54">
        <f t="shared" si="32"/>
        <v>2559.4499999999998</v>
      </c>
      <c r="S198" s="56">
        <f t="shared" si="33"/>
        <v>37440.550000000003</v>
      </c>
      <c r="T198" s="57"/>
      <c r="U198" s="60">
        <f t="shared" si="38"/>
        <v>22750.666666666664</v>
      </c>
      <c r="V198" s="60">
        <f t="shared" si="39"/>
        <v>11375.333333333332</v>
      </c>
      <c r="W198" s="60">
        <f t="shared" si="40"/>
        <v>30582.666666666668</v>
      </c>
      <c r="X198" s="60">
        <f t="shared" si="41"/>
        <v>15291.333333333334</v>
      </c>
      <c r="Y198" s="36"/>
    </row>
    <row r="199" spans="1:25">
      <c r="A199" s="65" t="s">
        <v>193</v>
      </c>
      <c r="B199" s="63" t="s">
        <v>513</v>
      </c>
      <c r="C199" s="60">
        <v>14633</v>
      </c>
      <c r="D199" s="60">
        <v>23367</v>
      </c>
      <c r="E199" s="61"/>
      <c r="F199" s="61"/>
      <c r="G199" s="61"/>
      <c r="H199" s="54"/>
      <c r="I199" s="54"/>
      <c r="J199" s="54"/>
      <c r="K199" s="54"/>
      <c r="L199" s="56">
        <f t="shared" ref="L199:L261" si="43">SUM(C199:K199)</f>
        <v>38000</v>
      </c>
      <c r="M199" s="61">
        <f t="shared" si="42"/>
        <v>1755.96</v>
      </c>
      <c r="N199" s="61"/>
      <c r="O199" s="54">
        <f t="shared" ref="O199:O261" si="44">+C199*0.03</f>
        <v>438.99</v>
      </c>
      <c r="P199" s="61"/>
      <c r="Q199" s="61"/>
      <c r="R199" s="54">
        <f t="shared" ref="R199:R261" si="45">SUM(M199:Q199)</f>
        <v>2194.9499999999998</v>
      </c>
      <c r="S199" s="56">
        <f t="shared" ref="S199:S261" si="46">+L199-R199</f>
        <v>35805.050000000003</v>
      </c>
      <c r="T199" s="57"/>
      <c r="U199" s="60">
        <f t="shared" si="38"/>
        <v>19510.666666666664</v>
      </c>
      <c r="V199" s="60">
        <f t="shared" si="39"/>
        <v>9755.3333333333321</v>
      </c>
      <c r="W199" s="60">
        <f t="shared" si="40"/>
        <v>31156</v>
      </c>
      <c r="X199" s="60">
        <f t="shared" si="41"/>
        <v>15578</v>
      </c>
      <c r="Y199" s="36"/>
    </row>
    <row r="200" spans="1:25">
      <c r="A200" s="65" t="s">
        <v>194</v>
      </c>
      <c r="B200" s="63" t="s">
        <v>513</v>
      </c>
      <c r="C200" s="60">
        <v>14633</v>
      </c>
      <c r="D200" s="60">
        <v>7545</v>
      </c>
      <c r="E200" s="61"/>
      <c r="F200" s="61"/>
      <c r="G200" s="61"/>
      <c r="H200" s="54"/>
      <c r="I200" s="54"/>
      <c r="J200" s="54"/>
      <c r="K200" s="54"/>
      <c r="L200" s="56">
        <f t="shared" si="43"/>
        <v>22178</v>
      </c>
      <c r="M200" s="61">
        <f t="shared" si="42"/>
        <v>1755.96</v>
      </c>
      <c r="N200" s="61"/>
      <c r="O200" s="54">
        <f t="shared" si="44"/>
        <v>438.99</v>
      </c>
      <c r="P200" s="61"/>
      <c r="Q200" s="61"/>
      <c r="R200" s="54">
        <f t="shared" si="45"/>
        <v>2194.9499999999998</v>
      </c>
      <c r="S200" s="56">
        <f t="shared" si="46"/>
        <v>19983.05</v>
      </c>
      <c r="T200" s="57"/>
      <c r="U200" s="60">
        <f t="shared" si="38"/>
        <v>19510.666666666664</v>
      </c>
      <c r="V200" s="60">
        <f t="shared" si="39"/>
        <v>9755.3333333333321</v>
      </c>
      <c r="W200" s="60">
        <f t="shared" si="40"/>
        <v>10060</v>
      </c>
      <c r="X200" s="60">
        <f t="shared" si="41"/>
        <v>5030</v>
      </c>
      <c r="Y200" s="36"/>
    </row>
    <row r="201" spans="1:25">
      <c r="A201" s="65" t="s">
        <v>195</v>
      </c>
      <c r="B201" s="63" t="s">
        <v>525</v>
      </c>
      <c r="C201" s="60">
        <v>5250</v>
      </c>
      <c r="D201" s="60">
        <v>2750</v>
      </c>
      <c r="E201" s="61"/>
      <c r="F201" s="61"/>
      <c r="G201" s="61"/>
      <c r="H201" s="54"/>
      <c r="I201" s="54"/>
      <c r="J201" s="54"/>
      <c r="K201" s="54"/>
      <c r="L201" s="56">
        <f t="shared" si="43"/>
        <v>8000</v>
      </c>
      <c r="M201" s="61">
        <f t="shared" si="42"/>
        <v>630</v>
      </c>
      <c r="N201" s="61"/>
      <c r="O201" s="54">
        <f t="shared" si="44"/>
        <v>157.5</v>
      </c>
      <c r="P201" s="61"/>
      <c r="Q201" s="61"/>
      <c r="R201" s="54">
        <f t="shared" si="45"/>
        <v>787.5</v>
      </c>
      <c r="S201" s="56">
        <f t="shared" si="46"/>
        <v>7212.5</v>
      </c>
      <c r="T201" s="57"/>
      <c r="U201" s="60">
        <f t="shared" si="38"/>
        <v>7000</v>
      </c>
      <c r="V201" s="60">
        <f t="shared" si="39"/>
        <v>3500</v>
      </c>
      <c r="W201" s="60">
        <f t="shared" si="40"/>
        <v>3666.666666666667</v>
      </c>
      <c r="X201" s="60">
        <f t="shared" si="41"/>
        <v>1833.3333333333335</v>
      </c>
      <c r="Y201" s="36"/>
    </row>
    <row r="202" spans="1:25">
      <c r="A202" s="65" t="s">
        <v>196</v>
      </c>
      <c r="B202" s="63" t="s">
        <v>538</v>
      </c>
      <c r="C202" s="60">
        <v>6894</v>
      </c>
      <c r="D202" s="60">
        <v>4582</v>
      </c>
      <c r="E202" s="61"/>
      <c r="F202" s="61"/>
      <c r="G202" s="61"/>
      <c r="H202" s="54"/>
      <c r="I202" s="54"/>
      <c r="J202" s="54"/>
      <c r="K202" s="54"/>
      <c r="L202" s="56">
        <f t="shared" si="43"/>
        <v>11476</v>
      </c>
      <c r="M202" s="61"/>
      <c r="N202" s="61">
        <f>+C202*0.08</f>
        <v>551.52</v>
      </c>
      <c r="O202" s="54">
        <f t="shared" si="44"/>
        <v>206.82</v>
      </c>
      <c r="P202" s="61"/>
      <c r="Q202" s="61"/>
      <c r="R202" s="54">
        <f t="shared" si="45"/>
        <v>758.33999999999992</v>
      </c>
      <c r="S202" s="56">
        <f t="shared" si="46"/>
        <v>10717.66</v>
      </c>
      <c r="T202" s="57"/>
      <c r="U202" s="60">
        <f t="shared" si="38"/>
        <v>9192</v>
      </c>
      <c r="V202" s="60">
        <f t="shared" si="39"/>
        <v>4596</v>
      </c>
      <c r="W202" s="60">
        <f t="shared" si="40"/>
        <v>6109.333333333333</v>
      </c>
      <c r="X202" s="60">
        <f t="shared" si="41"/>
        <v>3054.6666666666665</v>
      </c>
      <c r="Y202" s="36"/>
    </row>
    <row r="203" spans="1:25">
      <c r="A203" s="65" t="s">
        <v>197</v>
      </c>
      <c r="B203" s="63" t="s">
        <v>538</v>
      </c>
      <c r="C203" s="60">
        <v>6894</v>
      </c>
      <c r="D203" s="60">
        <v>4106</v>
      </c>
      <c r="E203" s="61"/>
      <c r="F203" s="61"/>
      <c r="G203" s="61"/>
      <c r="H203" s="54"/>
      <c r="I203" s="54"/>
      <c r="J203" s="54"/>
      <c r="K203" s="54"/>
      <c r="L203" s="56">
        <f t="shared" si="43"/>
        <v>11000</v>
      </c>
      <c r="M203" s="61">
        <f>+C203*0.12</f>
        <v>827.28</v>
      </c>
      <c r="N203" s="61"/>
      <c r="O203" s="54">
        <f t="shared" si="44"/>
        <v>206.82</v>
      </c>
      <c r="P203" s="61"/>
      <c r="Q203" s="61"/>
      <c r="R203" s="54">
        <f t="shared" si="45"/>
        <v>1034.0999999999999</v>
      </c>
      <c r="S203" s="56">
        <f t="shared" si="46"/>
        <v>9965.9</v>
      </c>
      <c r="T203" s="57"/>
      <c r="U203" s="60">
        <f t="shared" si="38"/>
        <v>9192</v>
      </c>
      <c r="V203" s="60">
        <f t="shared" si="39"/>
        <v>4596</v>
      </c>
      <c r="W203" s="60">
        <f t="shared" si="40"/>
        <v>5474.666666666667</v>
      </c>
      <c r="X203" s="60">
        <f t="shared" si="41"/>
        <v>2737.3333333333335</v>
      </c>
      <c r="Y203" s="36"/>
    </row>
    <row r="204" spans="1:25">
      <c r="A204" s="65" t="s">
        <v>198</v>
      </c>
      <c r="B204" s="63" t="s">
        <v>535</v>
      </c>
      <c r="C204" s="60">
        <v>8401</v>
      </c>
      <c r="D204" s="60">
        <v>12860</v>
      </c>
      <c r="E204" s="61"/>
      <c r="F204" s="61"/>
      <c r="G204" s="61"/>
      <c r="H204" s="54"/>
      <c r="I204" s="54"/>
      <c r="J204" s="54"/>
      <c r="K204" s="54"/>
      <c r="L204" s="56">
        <f t="shared" si="43"/>
        <v>21261</v>
      </c>
      <c r="M204" s="61">
        <f t="shared" ref="M204:M261" si="47">+C204*0.12</f>
        <v>1008.12</v>
      </c>
      <c r="N204" s="61"/>
      <c r="O204" s="54">
        <f t="shared" si="44"/>
        <v>252.03</v>
      </c>
      <c r="P204" s="61"/>
      <c r="Q204" s="61"/>
      <c r="R204" s="54">
        <f t="shared" si="45"/>
        <v>1260.1500000000001</v>
      </c>
      <c r="S204" s="56">
        <f t="shared" si="46"/>
        <v>20000.849999999999</v>
      </c>
      <c r="T204" s="57"/>
      <c r="U204" s="60">
        <f t="shared" si="38"/>
        <v>11201.333333333334</v>
      </c>
      <c r="V204" s="60">
        <f t="shared" si="39"/>
        <v>5600.666666666667</v>
      </c>
      <c r="W204" s="60">
        <f t="shared" si="40"/>
        <v>17146.666666666668</v>
      </c>
      <c r="X204" s="60">
        <f t="shared" si="41"/>
        <v>8573.3333333333339</v>
      </c>
      <c r="Y204" s="36"/>
    </row>
    <row r="205" spans="1:25">
      <c r="A205" s="65" t="s">
        <v>199</v>
      </c>
      <c r="B205" s="63" t="s">
        <v>542</v>
      </c>
      <c r="C205" s="60">
        <v>5250</v>
      </c>
      <c r="D205" s="60">
        <v>1750</v>
      </c>
      <c r="E205" s="61"/>
      <c r="F205" s="61"/>
      <c r="G205" s="61"/>
      <c r="H205" s="54"/>
      <c r="I205" s="54"/>
      <c r="J205" s="54"/>
      <c r="K205" s="54"/>
      <c r="L205" s="56">
        <f t="shared" si="43"/>
        <v>7000</v>
      </c>
      <c r="M205" s="61">
        <f t="shared" si="47"/>
        <v>630</v>
      </c>
      <c r="N205" s="61"/>
      <c r="O205" s="54">
        <f t="shared" si="44"/>
        <v>157.5</v>
      </c>
      <c r="P205" s="61"/>
      <c r="Q205" s="61"/>
      <c r="R205" s="54">
        <f t="shared" si="45"/>
        <v>787.5</v>
      </c>
      <c r="S205" s="56">
        <f t="shared" si="46"/>
        <v>6212.5</v>
      </c>
      <c r="T205" s="57"/>
      <c r="U205" s="60">
        <f t="shared" si="38"/>
        <v>7000</v>
      </c>
      <c r="V205" s="60">
        <f t="shared" si="39"/>
        <v>3500</v>
      </c>
      <c r="W205" s="60">
        <f t="shared" si="40"/>
        <v>2333.3333333333335</v>
      </c>
      <c r="X205" s="60">
        <f t="shared" si="41"/>
        <v>1166.6666666666667</v>
      </c>
      <c r="Y205" s="36"/>
    </row>
    <row r="206" spans="1:25">
      <c r="A206" s="65" t="s">
        <v>200</v>
      </c>
      <c r="B206" s="63" t="s">
        <v>538</v>
      </c>
      <c r="C206" s="60">
        <v>6894</v>
      </c>
      <c r="D206" s="60">
        <v>1165</v>
      </c>
      <c r="E206" s="61"/>
      <c r="F206" s="61"/>
      <c r="G206" s="61"/>
      <c r="H206" s="54"/>
      <c r="I206" s="54"/>
      <c r="J206" s="54"/>
      <c r="K206" s="54"/>
      <c r="L206" s="56">
        <f t="shared" si="43"/>
        <v>8059</v>
      </c>
      <c r="M206" s="61">
        <f t="shared" si="47"/>
        <v>827.28</v>
      </c>
      <c r="N206" s="61"/>
      <c r="O206" s="54">
        <f t="shared" si="44"/>
        <v>206.82</v>
      </c>
      <c r="P206" s="61"/>
      <c r="Q206" s="61"/>
      <c r="R206" s="54">
        <f t="shared" si="45"/>
        <v>1034.0999999999999</v>
      </c>
      <c r="S206" s="56">
        <f t="shared" si="46"/>
        <v>7024.9</v>
      </c>
      <c r="T206" s="57"/>
      <c r="U206" s="60">
        <f t="shared" si="38"/>
        <v>9192</v>
      </c>
      <c r="V206" s="60">
        <f t="shared" si="39"/>
        <v>4596</v>
      </c>
      <c r="W206" s="60">
        <f t="shared" si="40"/>
        <v>1553.3333333333335</v>
      </c>
      <c r="X206" s="60">
        <f t="shared" si="41"/>
        <v>776.66666666666674</v>
      </c>
      <c r="Y206" s="36"/>
    </row>
    <row r="207" spans="1:25">
      <c r="A207" s="65" t="s">
        <v>201</v>
      </c>
      <c r="B207" s="63" t="s">
        <v>511</v>
      </c>
      <c r="C207" s="60">
        <v>11303</v>
      </c>
      <c r="D207" s="60">
        <v>8197</v>
      </c>
      <c r="E207" s="61"/>
      <c r="F207" s="61"/>
      <c r="G207" s="61"/>
      <c r="H207" s="54"/>
      <c r="I207" s="54"/>
      <c r="J207" s="54"/>
      <c r="K207" s="54"/>
      <c r="L207" s="56">
        <f t="shared" si="43"/>
        <v>19500</v>
      </c>
      <c r="M207" s="61">
        <f t="shared" si="47"/>
        <v>1356.36</v>
      </c>
      <c r="N207" s="61"/>
      <c r="O207" s="54">
        <f t="shared" si="44"/>
        <v>339.09</v>
      </c>
      <c r="P207" s="61"/>
      <c r="Q207" s="61"/>
      <c r="R207" s="54">
        <f t="shared" si="45"/>
        <v>1695.4499999999998</v>
      </c>
      <c r="S207" s="56">
        <f t="shared" si="46"/>
        <v>17804.55</v>
      </c>
      <c r="T207" s="57"/>
      <c r="U207" s="60">
        <f t="shared" si="38"/>
        <v>15070.666666666666</v>
      </c>
      <c r="V207" s="60">
        <f t="shared" si="39"/>
        <v>7535.333333333333</v>
      </c>
      <c r="W207" s="60">
        <f t="shared" si="40"/>
        <v>10929.333333333334</v>
      </c>
      <c r="X207" s="60">
        <f t="shared" si="41"/>
        <v>5464.666666666667</v>
      </c>
      <c r="Y207" s="36"/>
    </row>
    <row r="208" spans="1:25">
      <c r="A208" s="65" t="s">
        <v>202</v>
      </c>
      <c r="B208" s="63" t="s">
        <v>511</v>
      </c>
      <c r="C208" s="60">
        <v>11303</v>
      </c>
      <c r="D208" s="60">
        <v>8697</v>
      </c>
      <c r="E208" s="61"/>
      <c r="F208" s="61"/>
      <c r="G208" s="61"/>
      <c r="H208" s="54"/>
      <c r="I208" s="54"/>
      <c r="J208" s="54"/>
      <c r="K208" s="54"/>
      <c r="L208" s="56">
        <f t="shared" si="43"/>
        <v>20000</v>
      </c>
      <c r="M208" s="61">
        <f t="shared" si="47"/>
        <v>1356.36</v>
      </c>
      <c r="N208" s="61"/>
      <c r="O208" s="54">
        <f t="shared" si="44"/>
        <v>339.09</v>
      </c>
      <c r="P208" s="61"/>
      <c r="Q208" s="61"/>
      <c r="R208" s="54">
        <f t="shared" si="45"/>
        <v>1695.4499999999998</v>
      </c>
      <c r="S208" s="56">
        <f t="shared" si="46"/>
        <v>18304.55</v>
      </c>
      <c r="T208" s="57"/>
      <c r="U208" s="60">
        <f t="shared" si="38"/>
        <v>15070.666666666666</v>
      </c>
      <c r="V208" s="60">
        <f t="shared" si="39"/>
        <v>7535.333333333333</v>
      </c>
      <c r="W208" s="60">
        <f t="shared" si="40"/>
        <v>11596</v>
      </c>
      <c r="X208" s="60">
        <f t="shared" si="41"/>
        <v>5798</v>
      </c>
      <c r="Y208" s="36"/>
    </row>
    <row r="209" spans="1:25">
      <c r="A209" s="65" t="s">
        <v>203</v>
      </c>
      <c r="B209" s="63" t="s">
        <v>538</v>
      </c>
      <c r="C209" s="60">
        <v>6894</v>
      </c>
      <c r="D209" s="60">
        <v>5106</v>
      </c>
      <c r="E209" s="61"/>
      <c r="F209" s="61"/>
      <c r="G209" s="61"/>
      <c r="H209" s="54"/>
      <c r="I209" s="54"/>
      <c r="J209" s="54"/>
      <c r="K209" s="54"/>
      <c r="L209" s="56">
        <f t="shared" si="43"/>
        <v>12000</v>
      </c>
      <c r="M209" s="61">
        <f t="shared" si="47"/>
        <v>827.28</v>
      </c>
      <c r="N209" s="61"/>
      <c r="O209" s="54">
        <f t="shared" si="44"/>
        <v>206.82</v>
      </c>
      <c r="P209" s="61"/>
      <c r="Q209" s="61"/>
      <c r="R209" s="54">
        <f t="shared" si="45"/>
        <v>1034.0999999999999</v>
      </c>
      <c r="S209" s="56">
        <f t="shared" si="46"/>
        <v>10965.9</v>
      </c>
      <c r="T209" s="57"/>
      <c r="U209" s="60">
        <f t="shared" si="38"/>
        <v>9192</v>
      </c>
      <c r="V209" s="60">
        <f t="shared" si="39"/>
        <v>4596</v>
      </c>
      <c r="W209" s="60">
        <f t="shared" si="40"/>
        <v>6808</v>
      </c>
      <c r="X209" s="60">
        <f t="shared" si="41"/>
        <v>3404</v>
      </c>
      <c r="Y209" s="36"/>
    </row>
    <row r="210" spans="1:25">
      <c r="A210" s="65" t="s">
        <v>204</v>
      </c>
      <c r="B210" s="63" t="s">
        <v>513</v>
      </c>
      <c r="C210" s="60">
        <v>14633</v>
      </c>
      <c r="D210" s="60">
        <v>7367</v>
      </c>
      <c r="E210" s="61"/>
      <c r="F210" s="61"/>
      <c r="G210" s="61"/>
      <c r="H210" s="54"/>
      <c r="I210" s="54"/>
      <c r="J210" s="54"/>
      <c r="K210" s="54"/>
      <c r="L210" s="56">
        <f t="shared" si="43"/>
        <v>22000</v>
      </c>
      <c r="M210" s="61">
        <f t="shared" si="47"/>
        <v>1755.96</v>
      </c>
      <c r="N210" s="61"/>
      <c r="O210" s="54">
        <f t="shared" si="44"/>
        <v>438.99</v>
      </c>
      <c r="P210" s="61"/>
      <c r="Q210" s="61"/>
      <c r="R210" s="54">
        <f t="shared" si="45"/>
        <v>2194.9499999999998</v>
      </c>
      <c r="S210" s="56">
        <f t="shared" si="46"/>
        <v>19805.05</v>
      </c>
      <c r="T210" s="57"/>
      <c r="U210" s="60">
        <f t="shared" ref="U210:U272" si="48">+C210/30*40</f>
        <v>19510.666666666664</v>
      </c>
      <c r="V210" s="60">
        <f t="shared" ref="V210:V272" si="49">+C210/30*20</f>
        <v>9755.3333333333321</v>
      </c>
      <c r="W210" s="60">
        <f t="shared" ref="W210:W272" si="50">+D210/30*40</f>
        <v>9822.6666666666661</v>
      </c>
      <c r="X210" s="60">
        <f t="shared" ref="X210:X272" si="51">+D210/30*20</f>
        <v>4911.333333333333</v>
      </c>
      <c r="Y210" s="36"/>
    </row>
    <row r="211" spans="1:25">
      <c r="A211" s="65" t="s">
        <v>205</v>
      </c>
      <c r="B211" s="63" t="s">
        <v>514</v>
      </c>
      <c r="C211" s="60">
        <v>9829</v>
      </c>
      <c r="D211" s="60">
        <v>5301</v>
      </c>
      <c r="E211" s="61"/>
      <c r="F211" s="61"/>
      <c r="G211" s="61"/>
      <c r="H211" s="54"/>
      <c r="I211" s="54"/>
      <c r="J211" s="54"/>
      <c r="K211" s="54"/>
      <c r="L211" s="56">
        <f t="shared" si="43"/>
        <v>15130</v>
      </c>
      <c r="M211" s="61">
        <f t="shared" si="47"/>
        <v>1179.48</v>
      </c>
      <c r="N211" s="61"/>
      <c r="O211" s="54">
        <f t="shared" si="44"/>
        <v>294.87</v>
      </c>
      <c r="P211" s="61"/>
      <c r="Q211" s="61"/>
      <c r="R211" s="54">
        <f t="shared" si="45"/>
        <v>1474.35</v>
      </c>
      <c r="S211" s="56">
        <f t="shared" si="46"/>
        <v>13655.65</v>
      </c>
      <c r="T211" s="57"/>
      <c r="U211" s="60">
        <f t="shared" si="48"/>
        <v>13105.333333333332</v>
      </c>
      <c r="V211" s="60">
        <f t="shared" si="49"/>
        <v>6552.6666666666661</v>
      </c>
      <c r="W211" s="60">
        <f t="shared" si="50"/>
        <v>7068</v>
      </c>
      <c r="X211" s="60">
        <f t="shared" si="51"/>
        <v>3534</v>
      </c>
      <c r="Y211" s="36"/>
    </row>
    <row r="212" spans="1:25">
      <c r="A212" s="65" t="s">
        <v>206</v>
      </c>
      <c r="B212" s="63" t="s">
        <v>513</v>
      </c>
      <c r="C212" s="60">
        <v>14633</v>
      </c>
      <c r="D212" s="60">
        <v>5367</v>
      </c>
      <c r="E212" s="61"/>
      <c r="F212" s="61"/>
      <c r="G212" s="61"/>
      <c r="H212" s="54"/>
      <c r="I212" s="54"/>
      <c r="J212" s="54"/>
      <c r="K212" s="54"/>
      <c r="L212" s="56">
        <f t="shared" si="43"/>
        <v>20000</v>
      </c>
      <c r="M212" s="61">
        <f t="shared" si="47"/>
        <v>1755.96</v>
      </c>
      <c r="N212" s="61"/>
      <c r="O212" s="54">
        <f t="shared" si="44"/>
        <v>438.99</v>
      </c>
      <c r="P212" s="61"/>
      <c r="Q212" s="61"/>
      <c r="R212" s="54">
        <f t="shared" si="45"/>
        <v>2194.9499999999998</v>
      </c>
      <c r="S212" s="56">
        <f t="shared" si="46"/>
        <v>17805.05</v>
      </c>
      <c r="T212" s="57"/>
      <c r="U212" s="60">
        <f t="shared" si="48"/>
        <v>19510.666666666664</v>
      </c>
      <c r="V212" s="60">
        <f t="shared" si="49"/>
        <v>9755.3333333333321</v>
      </c>
      <c r="W212" s="60">
        <f t="shared" si="50"/>
        <v>7156</v>
      </c>
      <c r="X212" s="60">
        <f t="shared" si="51"/>
        <v>3578</v>
      </c>
      <c r="Y212" s="36"/>
    </row>
    <row r="213" spans="1:25">
      <c r="A213" s="65" t="s">
        <v>207</v>
      </c>
      <c r="B213" s="63" t="s">
        <v>538</v>
      </c>
      <c r="C213" s="60">
        <v>6894</v>
      </c>
      <c r="D213" s="60">
        <v>4106</v>
      </c>
      <c r="E213" s="61"/>
      <c r="F213" s="61"/>
      <c r="G213" s="61"/>
      <c r="H213" s="54"/>
      <c r="I213" s="54"/>
      <c r="J213" s="54"/>
      <c r="K213" s="54"/>
      <c r="L213" s="56">
        <f t="shared" si="43"/>
        <v>11000</v>
      </c>
      <c r="M213" s="61">
        <f t="shared" si="47"/>
        <v>827.28</v>
      </c>
      <c r="N213" s="61"/>
      <c r="O213" s="54">
        <f t="shared" si="44"/>
        <v>206.82</v>
      </c>
      <c r="P213" s="61"/>
      <c r="Q213" s="61"/>
      <c r="R213" s="54">
        <f t="shared" si="45"/>
        <v>1034.0999999999999</v>
      </c>
      <c r="S213" s="56">
        <f t="shared" si="46"/>
        <v>9965.9</v>
      </c>
      <c r="T213" s="57"/>
      <c r="U213" s="60">
        <f t="shared" si="48"/>
        <v>9192</v>
      </c>
      <c r="V213" s="60">
        <f t="shared" si="49"/>
        <v>4596</v>
      </c>
      <c r="W213" s="60">
        <f t="shared" si="50"/>
        <v>5474.666666666667</v>
      </c>
      <c r="X213" s="60">
        <f t="shared" si="51"/>
        <v>2737.3333333333335</v>
      </c>
      <c r="Y213" s="36"/>
    </row>
    <row r="214" spans="1:25">
      <c r="A214" s="65" t="s">
        <v>208</v>
      </c>
      <c r="B214" s="63" t="s">
        <v>511</v>
      </c>
      <c r="C214" s="60">
        <v>11303</v>
      </c>
      <c r="D214" s="60">
        <v>2697</v>
      </c>
      <c r="E214" s="61"/>
      <c r="F214" s="61"/>
      <c r="G214" s="61"/>
      <c r="H214" s="54"/>
      <c r="I214" s="54"/>
      <c r="J214" s="54"/>
      <c r="K214" s="54"/>
      <c r="L214" s="56">
        <f t="shared" si="43"/>
        <v>14000</v>
      </c>
      <c r="M214" s="61">
        <f t="shared" si="47"/>
        <v>1356.36</v>
      </c>
      <c r="N214" s="61"/>
      <c r="O214" s="54">
        <f t="shared" si="44"/>
        <v>339.09</v>
      </c>
      <c r="P214" s="61"/>
      <c r="Q214" s="61"/>
      <c r="R214" s="54">
        <f t="shared" si="45"/>
        <v>1695.4499999999998</v>
      </c>
      <c r="S214" s="56">
        <f t="shared" si="46"/>
        <v>12304.55</v>
      </c>
      <c r="T214" s="57"/>
      <c r="U214" s="60">
        <f t="shared" si="48"/>
        <v>15070.666666666666</v>
      </c>
      <c r="V214" s="60">
        <f t="shared" si="49"/>
        <v>7535.333333333333</v>
      </c>
      <c r="W214" s="60">
        <f t="shared" si="50"/>
        <v>3596</v>
      </c>
      <c r="X214" s="60">
        <f t="shared" si="51"/>
        <v>1798</v>
      </c>
      <c r="Y214" s="36"/>
    </row>
    <row r="215" spans="1:25">
      <c r="A215" s="65" t="s">
        <v>209</v>
      </c>
      <c r="B215" s="63" t="s">
        <v>525</v>
      </c>
      <c r="C215" s="60">
        <v>5250</v>
      </c>
      <c r="D215" s="60">
        <v>6034</v>
      </c>
      <c r="E215" s="61"/>
      <c r="F215" s="61"/>
      <c r="G215" s="61"/>
      <c r="H215" s="54"/>
      <c r="I215" s="54"/>
      <c r="J215" s="54"/>
      <c r="K215" s="54"/>
      <c r="L215" s="56">
        <f t="shared" si="43"/>
        <v>11284</v>
      </c>
      <c r="M215" s="61">
        <f t="shared" si="47"/>
        <v>630</v>
      </c>
      <c r="N215" s="61"/>
      <c r="O215" s="54">
        <f t="shared" si="44"/>
        <v>157.5</v>
      </c>
      <c r="P215" s="61"/>
      <c r="Q215" s="61"/>
      <c r="R215" s="54">
        <f t="shared" si="45"/>
        <v>787.5</v>
      </c>
      <c r="S215" s="56">
        <f t="shared" si="46"/>
        <v>10496.5</v>
      </c>
      <c r="T215" s="57"/>
      <c r="U215" s="60">
        <f t="shared" si="48"/>
        <v>7000</v>
      </c>
      <c r="V215" s="60">
        <f t="shared" si="49"/>
        <v>3500</v>
      </c>
      <c r="W215" s="60">
        <f t="shared" si="50"/>
        <v>8045.333333333333</v>
      </c>
      <c r="X215" s="60">
        <f t="shared" si="51"/>
        <v>4022.6666666666665</v>
      </c>
      <c r="Y215" s="36"/>
    </row>
    <row r="216" spans="1:25">
      <c r="A216" s="65" t="s">
        <v>210</v>
      </c>
      <c r="B216" s="63" t="s">
        <v>538</v>
      </c>
      <c r="C216" s="60">
        <v>6894</v>
      </c>
      <c r="D216" s="60">
        <v>6141</v>
      </c>
      <c r="E216" s="61"/>
      <c r="F216" s="61"/>
      <c r="G216" s="61"/>
      <c r="H216" s="54"/>
      <c r="I216" s="54"/>
      <c r="J216" s="54"/>
      <c r="K216" s="54"/>
      <c r="L216" s="56">
        <f t="shared" si="43"/>
        <v>13035</v>
      </c>
      <c r="M216" s="61">
        <f t="shared" si="47"/>
        <v>827.28</v>
      </c>
      <c r="N216" s="61"/>
      <c r="O216" s="54">
        <f t="shared" si="44"/>
        <v>206.82</v>
      </c>
      <c r="P216" s="61"/>
      <c r="Q216" s="61"/>
      <c r="R216" s="54">
        <f t="shared" si="45"/>
        <v>1034.0999999999999</v>
      </c>
      <c r="S216" s="56">
        <f t="shared" si="46"/>
        <v>12000.9</v>
      </c>
      <c r="T216" s="57"/>
      <c r="U216" s="60">
        <f t="shared" si="48"/>
        <v>9192</v>
      </c>
      <c r="V216" s="60">
        <f t="shared" si="49"/>
        <v>4596</v>
      </c>
      <c r="W216" s="60">
        <f t="shared" si="50"/>
        <v>8188</v>
      </c>
      <c r="X216" s="60">
        <f t="shared" si="51"/>
        <v>4094</v>
      </c>
      <c r="Y216" s="36"/>
    </row>
    <row r="217" spans="1:25">
      <c r="A217" s="65" t="s">
        <v>211</v>
      </c>
      <c r="B217" s="63" t="s">
        <v>513</v>
      </c>
      <c r="C217" s="60">
        <v>17063</v>
      </c>
      <c r="D217" s="60">
        <v>20497</v>
      </c>
      <c r="E217" s="61"/>
      <c r="F217" s="61"/>
      <c r="G217" s="61"/>
      <c r="H217" s="54"/>
      <c r="I217" s="54"/>
      <c r="J217" s="54"/>
      <c r="K217" s="54"/>
      <c r="L217" s="56">
        <f t="shared" si="43"/>
        <v>37560</v>
      </c>
      <c r="M217" s="61">
        <f t="shared" si="47"/>
        <v>2047.56</v>
      </c>
      <c r="N217" s="61"/>
      <c r="O217" s="54">
        <f t="shared" si="44"/>
        <v>511.89</v>
      </c>
      <c r="P217" s="61"/>
      <c r="Q217" s="61"/>
      <c r="R217" s="54">
        <f t="shared" si="45"/>
        <v>2559.4499999999998</v>
      </c>
      <c r="S217" s="56">
        <f t="shared" si="46"/>
        <v>35000.550000000003</v>
      </c>
      <c r="T217" s="57"/>
      <c r="U217" s="60">
        <f t="shared" si="48"/>
        <v>22750.666666666664</v>
      </c>
      <c r="V217" s="60">
        <f t="shared" si="49"/>
        <v>11375.333333333332</v>
      </c>
      <c r="W217" s="60">
        <f t="shared" si="50"/>
        <v>27329.333333333336</v>
      </c>
      <c r="X217" s="60">
        <f t="shared" si="51"/>
        <v>13664.666666666668</v>
      </c>
      <c r="Y217" s="36"/>
    </row>
    <row r="218" spans="1:25">
      <c r="A218" s="65" t="s">
        <v>212</v>
      </c>
      <c r="B218" s="63" t="s">
        <v>538</v>
      </c>
      <c r="C218" s="60">
        <v>6894</v>
      </c>
      <c r="D218" s="60">
        <v>3980</v>
      </c>
      <c r="E218" s="61"/>
      <c r="F218" s="61"/>
      <c r="G218" s="61"/>
      <c r="H218" s="54"/>
      <c r="I218" s="54"/>
      <c r="J218" s="54"/>
      <c r="K218" s="54"/>
      <c r="L218" s="56">
        <f t="shared" si="43"/>
        <v>10874</v>
      </c>
      <c r="M218" s="61">
        <f t="shared" si="47"/>
        <v>827.28</v>
      </c>
      <c r="N218" s="61"/>
      <c r="O218" s="54">
        <f t="shared" si="44"/>
        <v>206.82</v>
      </c>
      <c r="P218" s="61"/>
      <c r="Q218" s="61"/>
      <c r="R218" s="54">
        <f t="shared" si="45"/>
        <v>1034.0999999999999</v>
      </c>
      <c r="S218" s="56">
        <f t="shared" si="46"/>
        <v>9839.9</v>
      </c>
      <c r="T218" s="57"/>
      <c r="U218" s="60">
        <f t="shared" si="48"/>
        <v>9192</v>
      </c>
      <c r="V218" s="60">
        <f t="shared" si="49"/>
        <v>4596</v>
      </c>
      <c r="W218" s="60">
        <f t="shared" si="50"/>
        <v>5306.6666666666661</v>
      </c>
      <c r="X218" s="60">
        <f t="shared" si="51"/>
        <v>2653.333333333333</v>
      </c>
      <c r="Y218" s="36"/>
    </row>
    <row r="219" spans="1:25">
      <c r="A219" s="65" t="s">
        <v>213</v>
      </c>
      <c r="B219" s="63" t="s">
        <v>543</v>
      </c>
      <c r="C219" s="60">
        <v>6894</v>
      </c>
      <c r="D219" s="60">
        <v>3182</v>
      </c>
      <c r="E219" s="61"/>
      <c r="F219" s="61"/>
      <c r="G219" s="61"/>
      <c r="H219" s="54"/>
      <c r="I219" s="54"/>
      <c r="J219" s="54"/>
      <c r="K219" s="54"/>
      <c r="L219" s="56">
        <f t="shared" si="43"/>
        <v>10076</v>
      </c>
      <c r="M219" s="61">
        <f t="shared" si="47"/>
        <v>827.28</v>
      </c>
      <c r="N219" s="61"/>
      <c r="O219" s="54">
        <f t="shared" si="44"/>
        <v>206.82</v>
      </c>
      <c r="P219" s="61"/>
      <c r="Q219" s="61"/>
      <c r="R219" s="54">
        <f t="shared" si="45"/>
        <v>1034.0999999999999</v>
      </c>
      <c r="S219" s="56">
        <f t="shared" si="46"/>
        <v>9041.9</v>
      </c>
      <c r="T219" s="57"/>
      <c r="U219" s="60">
        <f t="shared" si="48"/>
        <v>9192</v>
      </c>
      <c r="V219" s="60">
        <f t="shared" si="49"/>
        <v>4596</v>
      </c>
      <c r="W219" s="60">
        <f t="shared" si="50"/>
        <v>4242.6666666666661</v>
      </c>
      <c r="X219" s="60">
        <f t="shared" si="51"/>
        <v>2121.333333333333</v>
      </c>
      <c r="Y219" s="36"/>
    </row>
    <row r="220" spans="1:25">
      <c r="A220" s="65" t="s">
        <v>214</v>
      </c>
      <c r="B220" s="63" t="s">
        <v>513</v>
      </c>
      <c r="C220" s="60">
        <v>14633</v>
      </c>
      <c r="D220" s="60">
        <v>5367</v>
      </c>
      <c r="E220" s="61"/>
      <c r="F220" s="61"/>
      <c r="G220" s="61"/>
      <c r="H220" s="54"/>
      <c r="I220" s="54"/>
      <c r="J220" s="54"/>
      <c r="K220" s="54"/>
      <c r="L220" s="56">
        <f t="shared" si="43"/>
        <v>20000</v>
      </c>
      <c r="M220" s="61">
        <f t="shared" si="47"/>
        <v>1755.96</v>
      </c>
      <c r="N220" s="61"/>
      <c r="O220" s="54">
        <f t="shared" si="44"/>
        <v>438.99</v>
      </c>
      <c r="P220" s="61"/>
      <c r="Q220" s="61"/>
      <c r="R220" s="54">
        <f t="shared" si="45"/>
        <v>2194.9499999999998</v>
      </c>
      <c r="S220" s="56">
        <f t="shared" si="46"/>
        <v>17805.05</v>
      </c>
      <c r="T220" s="57"/>
      <c r="U220" s="60">
        <f t="shared" si="48"/>
        <v>19510.666666666664</v>
      </c>
      <c r="V220" s="60">
        <f t="shared" si="49"/>
        <v>9755.3333333333321</v>
      </c>
      <c r="W220" s="60">
        <f t="shared" si="50"/>
        <v>7156</v>
      </c>
      <c r="X220" s="60">
        <f t="shared" si="51"/>
        <v>3578</v>
      </c>
      <c r="Y220" s="36"/>
    </row>
    <row r="221" spans="1:25">
      <c r="A221" s="65" t="s">
        <v>215</v>
      </c>
      <c r="B221" s="63" t="s">
        <v>525</v>
      </c>
      <c r="C221" s="60">
        <v>5250</v>
      </c>
      <c r="D221" s="60">
        <v>2750</v>
      </c>
      <c r="E221" s="61"/>
      <c r="F221" s="61"/>
      <c r="G221" s="61"/>
      <c r="H221" s="54"/>
      <c r="I221" s="54"/>
      <c r="J221" s="54"/>
      <c r="K221" s="54"/>
      <c r="L221" s="56">
        <f t="shared" si="43"/>
        <v>8000</v>
      </c>
      <c r="M221" s="61">
        <f t="shared" si="47"/>
        <v>630</v>
      </c>
      <c r="N221" s="61"/>
      <c r="O221" s="54">
        <f t="shared" si="44"/>
        <v>157.5</v>
      </c>
      <c r="P221" s="61"/>
      <c r="Q221" s="61"/>
      <c r="R221" s="54">
        <f t="shared" si="45"/>
        <v>787.5</v>
      </c>
      <c r="S221" s="56">
        <f t="shared" si="46"/>
        <v>7212.5</v>
      </c>
      <c r="T221" s="57"/>
      <c r="U221" s="60">
        <f t="shared" si="48"/>
        <v>7000</v>
      </c>
      <c r="V221" s="60">
        <f t="shared" si="49"/>
        <v>3500</v>
      </c>
      <c r="W221" s="60">
        <f t="shared" si="50"/>
        <v>3666.666666666667</v>
      </c>
      <c r="X221" s="60">
        <f t="shared" si="51"/>
        <v>1833.3333333333335</v>
      </c>
      <c r="Y221" s="36"/>
    </row>
    <row r="222" spans="1:25">
      <c r="A222" s="65" t="s">
        <v>216</v>
      </c>
      <c r="B222" s="63" t="s">
        <v>513</v>
      </c>
      <c r="C222" s="60">
        <v>14633</v>
      </c>
      <c r="D222" s="60">
        <v>10367</v>
      </c>
      <c r="E222" s="61"/>
      <c r="F222" s="61"/>
      <c r="G222" s="61"/>
      <c r="H222" s="54"/>
      <c r="I222" s="54"/>
      <c r="J222" s="54"/>
      <c r="K222" s="54"/>
      <c r="L222" s="56">
        <f t="shared" si="43"/>
        <v>25000</v>
      </c>
      <c r="M222" s="61">
        <f t="shared" si="47"/>
        <v>1755.96</v>
      </c>
      <c r="N222" s="61"/>
      <c r="O222" s="54">
        <f t="shared" si="44"/>
        <v>438.99</v>
      </c>
      <c r="P222" s="61"/>
      <c r="Q222" s="61"/>
      <c r="R222" s="54">
        <f t="shared" si="45"/>
        <v>2194.9499999999998</v>
      </c>
      <c r="S222" s="56">
        <f t="shared" si="46"/>
        <v>22805.05</v>
      </c>
      <c r="T222" s="57"/>
      <c r="U222" s="60">
        <f t="shared" si="48"/>
        <v>19510.666666666664</v>
      </c>
      <c r="V222" s="60">
        <f t="shared" si="49"/>
        <v>9755.3333333333321</v>
      </c>
      <c r="W222" s="60">
        <f t="shared" si="50"/>
        <v>13822.666666666666</v>
      </c>
      <c r="X222" s="60">
        <f t="shared" si="51"/>
        <v>6911.333333333333</v>
      </c>
      <c r="Y222" s="36"/>
    </row>
    <row r="223" spans="1:25">
      <c r="A223" s="65" t="s">
        <v>217</v>
      </c>
      <c r="B223" s="63" t="s">
        <v>544</v>
      </c>
      <c r="C223" s="60">
        <v>2359</v>
      </c>
      <c r="D223" s="60">
        <v>641</v>
      </c>
      <c r="E223" s="61"/>
      <c r="F223" s="61"/>
      <c r="G223" s="61"/>
      <c r="H223" s="54"/>
      <c r="I223" s="54"/>
      <c r="J223" s="54"/>
      <c r="K223" s="54"/>
      <c r="L223" s="56">
        <f t="shared" si="43"/>
        <v>3000</v>
      </c>
      <c r="M223" s="61">
        <f t="shared" si="47"/>
        <v>283.08</v>
      </c>
      <c r="N223" s="61"/>
      <c r="O223" s="54">
        <f t="shared" si="44"/>
        <v>70.77</v>
      </c>
      <c r="P223" s="61"/>
      <c r="Q223" s="61"/>
      <c r="R223" s="54">
        <f t="shared" si="45"/>
        <v>353.84999999999997</v>
      </c>
      <c r="S223" s="56">
        <f t="shared" si="46"/>
        <v>2646.15</v>
      </c>
      <c r="T223" s="57"/>
      <c r="U223" s="60">
        <f t="shared" si="48"/>
        <v>3145.3333333333335</v>
      </c>
      <c r="V223" s="60">
        <f t="shared" si="49"/>
        <v>1572.6666666666667</v>
      </c>
      <c r="W223" s="60">
        <f t="shared" si="50"/>
        <v>854.66666666666674</v>
      </c>
      <c r="X223" s="60">
        <f t="shared" si="51"/>
        <v>427.33333333333337</v>
      </c>
      <c r="Y223" s="36"/>
    </row>
    <row r="224" spans="1:25">
      <c r="A224" s="65" t="s">
        <v>218</v>
      </c>
      <c r="B224" s="63" t="s">
        <v>513</v>
      </c>
      <c r="C224" s="60">
        <v>14633</v>
      </c>
      <c r="D224" s="60">
        <v>15367</v>
      </c>
      <c r="E224" s="61"/>
      <c r="F224" s="61"/>
      <c r="G224" s="61"/>
      <c r="H224" s="54"/>
      <c r="I224" s="54"/>
      <c r="J224" s="54"/>
      <c r="K224" s="54"/>
      <c r="L224" s="56">
        <f t="shared" si="43"/>
        <v>30000</v>
      </c>
      <c r="M224" s="61">
        <f t="shared" si="47"/>
        <v>1755.96</v>
      </c>
      <c r="N224" s="61"/>
      <c r="O224" s="54">
        <f t="shared" si="44"/>
        <v>438.99</v>
      </c>
      <c r="P224" s="61"/>
      <c r="Q224" s="61"/>
      <c r="R224" s="54">
        <f t="shared" si="45"/>
        <v>2194.9499999999998</v>
      </c>
      <c r="S224" s="56">
        <f t="shared" si="46"/>
        <v>27805.05</v>
      </c>
      <c r="T224" s="57"/>
      <c r="U224" s="60">
        <f t="shared" si="48"/>
        <v>19510.666666666664</v>
      </c>
      <c r="V224" s="60">
        <f t="shared" si="49"/>
        <v>9755.3333333333321</v>
      </c>
      <c r="W224" s="60">
        <f t="shared" si="50"/>
        <v>20489.333333333336</v>
      </c>
      <c r="X224" s="60">
        <f t="shared" si="51"/>
        <v>10244.666666666668</v>
      </c>
      <c r="Y224" s="36"/>
    </row>
    <row r="225" spans="1:25">
      <c r="A225" s="65" t="s">
        <v>219</v>
      </c>
      <c r="B225" s="63" t="s">
        <v>511</v>
      </c>
      <c r="C225" s="60">
        <v>11303</v>
      </c>
      <c r="D225" s="60">
        <v>3697</v>
      </c>
      <c r="E225" s="61"/>
      <c r="F225" s="61"/>
      <c r="G225" s="61"/>
      <c r="H225" s="54"/>
      <c r="I225" s="54"/>
      <c r="J225" s="54"/>
      <c r="K225" s="54"/>
      <c r="L225" s="56">
        <f t="shared" si="43"/>
        <v>15000</v>
      </c>
      <c r="M225" s="61">
        <f t="shared" si="47"/>
        <v>1356.36</v>
      </c>
      <c r="N225" s="61"/>
      <c r="O225" s="54">
        <f t="shared" si="44"/>
        <v>339.09</v>
      </c>
      <c r="P225" s="61"/>
      <c r="Q225" s="61"/>
      <c r="R225" s="54">
        <f t="shared" si="45"/>
        <v>1695.4499999999998</v>
      </c>
      <c r="S225" s="56">
        <f t="shared" si="46"/>
        <v>13304.55</v>
      </c>
      <c r="T225" s="57"/>
      <c r="U225" s="60">
        <f t="shared" si="48"/>
        <v>15070.666666666666</v>
      </c>
      <c r="V225" s="60">
        <f t="shared" si="49"/>
        <v>7535.333333333333</v>
      </c>
      <c r="W225" s="60">
        <f t="shared" si="50"/>
        <v>4929.333333333333</v>
      </c>
      <c r="X225" s="60">
        <f t="shared" si="51"/>
        <v>2464.6666666666665</v>
      </c>
      <c r="Y225" s="36"/>
    </row>
    <row r="226" spans="1:25">
      <c r="A226" s="65" t="s">
        <v>220</v>
      </c>
      <c r="B226" s="63" t="s">
        <v>513</v>
      </c>
      <c r="C226" s="60">
        <v>14633</v>
      </c>
      <c r="D226" s="60">
        <v>12367</v>
      </c>
      <c r="E226" s="61"/>
      <c r="F226" s="61"/>
      <c r="G226" s="61"/>
      <c r="H226" s="54"/>
      <c r="I226" s="54"/>
      <c r="J226" s="54"/>
      <c r="K226" s="54"/>
      <c r="L226" s="56">
        <f t="shared" si="43"/>
        <v>27000</v>
      </c>
      <c r="M226" s="61">
        <f t="shared" si="47"/>
        <v>1755.96</v>
      </c>
      <c r="N226" s="61"/>
      <c r="O226" s="54">
        <f t="shared" si="44"/>
        <v>438.99</v>
      </c>
      <c r="P226" s="61"/>
      <c r="Q226" s="61"/>
      <c r="R226" s="54">
        <f t="shared" si="45"/>
        <v>2194.9499999999998</v>
      </c>
      <c r="S226" s="56">
        <f t="shared" si="46"/>
        <v>24805.05</v>
      </c>
      <c r="T226" s="57"/>
      <c r="U226" s="60">
        <f t="shared" si="48"/>
        <v>19510.666666666664</v>
      </c>
      <c r="V226" s="60">
        <f t="shared" si="49"/>
        <v>9755.3333333333321</v>
      </c>
      <c r="W226" s="60">
        <f t="shared" si="50"/>
        <v>16489.333333333336</v>
      </c>
      <c r="X226" s="60">
        <f t="shared" si="51"/>
        <v>8244.6666666666679</v>
      </c>
      <c r="Y226" s="36"/>
    </row>
    <row r="227" spans="1:25">
      <c r="A227" s="65" t="s">
        <v>221</v>
      </c>
      <c r="B227" s="63" t="s">
        <v>544</v>
      </c>
      <c r="C227" s="60">
        <v>2359</v>
      </c>
      <c r="D227" s="60">
        <v>5995</v>
      </c>
      <c r="E227" s="61"/>
      <c r="F227" s="61"/>
      <c r="G227" s="61"/>
      <c r="H227" s="54"/>
      <c r="I227" s="54"/>
      <c r="J227" s="54"/>
      <c r="K227" s="54"/>
      <c r="L227" s="56">
        <f t="shared" si="43"/>
        <v>8354</v>
      </c>
      <c r="M227" s="61">
        <f t="shared" si="47"/>
        <v>283.08</v>
      </c>
      <c r="N227" s="61"/>
      <c r="O227" s="54">
        <f t="shared" si="44"/>
        <v>70.77</v>
      </c>
      <c r="P227" s="61"/>
      <c r="Q227" s="61"/>
      <c r="R227" s="54">
        <f t="shared" si="45"/>
        <v>353.84999999999997</v>
      </c>
      <c r="S227" s="56">
        <f t="shared" si="46"/>
        <v>8000.15</v>
      </c>
      <c r="T227" s="57"/>
      <c r="U227" s="60">
        <f t="shared" si="48"/>
        <v>3145.3333333333335</v>
      </c>
      <c r="V227" s="60">
        <f t="shared" si="49"/>
        <v>1572.6666666666667</v>
      </c>
      <c r="W227" s="60">
        <f t="shared" si="50"/>
        <v>7993.3333333333339</v>
      </c>
      <c r="X227" s="60">
        <f t="shared" si="51"/>
        <v>3996.666666666667</v>
      </c>
      <c r="Y227" s="36"/>
    </row>
    <row r="228" spans="1:25">
      <c r="A228" s="65" t="s">
        <v>222</v>
      </c>
      <c r="B228" s="63" t="s">
        <v>538</v>
      </c>
      <c r="C228" s="60">
        <v>6894</v>
      </c>
      <c r="D228" s="60">
        <v>5106</v>
      </c>
      <c r="E228" s="61"/>
      <c r="F228" s="61"/>
      <c r="G228" s="61"/>
      <c r="H228" s="54"/>
      <c r="I228" s="54"/>
      <c r="J228" s="54"/>
      <c r="K228" s="54"/>
      <c r="L228" s="56">
        <f t="shared" si="43"/>
        <v>12000</v>
      </c>
      <c r="M228" s="61">
        <f t="shared" si="47"/>
        <v>827.28</v>
      </c>
      <c r="N228" s="61"/>
      <c r="O228" s="54">
        <f t="shared" si="44"/>
        <v>206.82</v>
      </c>
      <c r="P228" s="61"/>
      <c r="Q228" s="61"/>
      <c r="R228" s="54">
        <f t="shared" si="45"/>
        <v>1034.0999999999999</v>
      </c>
      <c r="S228" s="56">
        <f t="shared" si="46"/>
        <v>10965.9</v>
      </c>
      <c r="T228" s="57"/>
      <c r="U228" s="60">
        <f t="shared" si="48"/>
        <v>9192</v>
      </c>
      <c r="V228" s="60">
        <f t="shared" si="49"/>
        <v>4596</v>
      </c>
      <c r="W228" s="60">
        <f t="shared" si="50"/>
        <v>6808</v>
      </c>
      <c r="X228" s="60">
        <f t="shared" si="51"/>
        <v>3404</v>
      </c>
      <c r="Y228" s="36"/>
    </row>
    <row r="229" spans="1:25">
      <c r="A229" s="65" t="s">
        <v>223</v>
      </c>
      <c r="B229" s="63" t="s">
        <v>538</v>
      </c>
      <c r="C229" s="60">
        <v>6894</v>
      </c>
      <c r="D229" s="60">
        <v>5106</v>
      </c>
      <c r="E229" s="61"/>
      <c r="F229" s="61"/>
      <c r="G229" s="61"/>
      <c r="H229" s="54"/>
      <c r="I229" s="54"/>
      <c r="J229" s="54"/>
      <c r="K229" s="54"/>
      <c r="L229" s="56">
        <f t="shared" si="43"/>
        <v>12000</v>
      </c>
      <c r="M229" s="61">
        <f t="shared" si="47"/>
        <v>827.28</v>
      </c>
      <c r="N229" s="61"/>
      <c r="O229" s="54">
        <f t="shared" si="44"/>
        <v>206.82</v>
      </c>
      <c r="P229" s="61"/>
      <c r="Q229" s="61"/>
      <c r="R229" s="54">
        <f t="shared" si="45"/>
        <v>1034.0999999999999</v>
      </c>
      <c r="S229" s="56">
        <f t="shared" si="46"/>
        <v>10965.9</v>
      </c>
      <c r="T229" s="57"/>
      <c r="U229" s="60">
        <f t="shared" si="48"/>
        <v>9192</v>
      </c>
      <c r="V229" s="60">
        <f t="shared" si="49"/>
        <v>4596</v>
      </c>
      <c r="W229" s="60">
        <f t="shared" si="50"/>
        <v>6808</v>
      </c>
      <c r="X229" s="60">
        <f t="shared" si="51"/>
        <v>3404</v>
      </c>
      <c r="Y229" s="36"/>
    </row>
    <row r="230" spans="1:25">
      <c r="A230" s="65" t="s">
        <v>224</v>
      </c>
      <c r="B230" s="63" t="s">
        <v>515</v>
      </c>
      <c r="C230" s="60">
        <v>6894</v>
      </c>
      <c r="D230" s="60">
        <v>5044</v>
      </c>
      <c r="E230" s="61"/>
      <c r="F230" s="61"/>
      <c r="G230" s="61"/>
      <c r="H230" s="54"/>
      <c r="I230" s="54"/>
      <c r="J230" s="54"/>
      <c r="K230" s="54"/>
      <c r="L230" s="56">
        <f t="shared" si="43"/>
        <v>11938</v>
      </c>
      <c r="M230" s="61">
        <f t="shared" si="47"/>
        <v>827.28</v>
      </c>
      <c r="N230" s="61"/>
      <c r="O230" s="54">
        <f t="shared" si="44"/>
        <v>206.82</v>
      </c>
      <c r="P230" s="61"/>
      <c r="Q230" s="61"/>
      <c r="R230" s="54">
        <f t="shared" si="45"/>
        <v>1034.0999999999999</v>
      </c>
      <c r="S230" s="56">
        <f t="shared" si="46"/>
        <v>10903.9</v>
      </c>
      <c r="T230" s="57"/>
      <c r="U230" s="60">
        <f t="shared" si="48"/>
        <v>9192</v>
      </c>
      <c r="V230" s="60">
        <f t="shared" si="49"/>
        <v>4596</v>
      </c>
      <c r="W230" s="60">
        <f t="shared" si="50"/>
        <v>6725.333333333333</v>
      </c>
      <c r="X230" s="60">
        <f t="shared" si="51"/>
        <v>3362.6666666666665</v>
      </c>
      <c r="Y230" s="36"/>
    </row>
    <row r="231" spans="1:25">
      <c r="A231" s="65" t="s">
        <v>225</v>
      </c>
      <c r="B231" s="63" t="s">
        <v>540</v>
      </c>
      <c r="C231" s="60">
        <v>6894</v>
      </c>
      <c r="D231" s="60">
        <v>3140</v>
      </c>
      <c r="E231" s="61"/>
      <c r="F231" s="61"/>
      <c r="G231" s="61"/>
      <c r="H231" s="54"/>
      <c r="I231" s="54"/>
      <c r="J231" s="54"/>
      <c r="K231" s="54"/>
      <c r="L231" s="56">
        <f t="shared" si="43"/>
        <v>10034</v>
      </c>
      <c r="M231" s="61">
        <f t="shared" si="47"/>
        <v>827.28</v>
      </c>
      <c r="N231" s="61"/>
      <c r="O231" s="54">
        <f t="shared" si="44"/>
        <v>206.82</v>
      </c>
      <c r="P231" s="61"/>
      <c r="Q231" s="61"/>
      <c r="R231" s="54">
        <f t="shared" si="45"/>
        <v>1034.0999999999999</v>
      </c>
      <c r="S231" s="56">
        <f t="shared" si="46"/>
        <v>8999.9</v>
      </c>
      <c r="T231" s="57"/>
      <c r="U231" s="60">
        <f t="shared" si="48"/>
        <v>9192</v>
      </c>
      <c r="V231" s="60">
        <f t="shared" si="49"/>
        <v>4596</v>
      </c>
      <c r="W231" s="60">
        <f t="shared" si="50"/>
        <v>4186.666666666667</v>
      </c>
      <c r="X231" s="60">
        <f t="shared" si="51"/>
        <v>2093.3333333333335</v>
      </c>
      <c r="Y231" s="36"/>
    </row>
    <row r="232" spans="1:25">
      <c r="A232" s="65" t="s">
        <v>226</v>
      </c>
      <c r="B232" s="63" t="s">
        <v>538</v>
      </c>
      <c r="C232" s="60">
        <v>6894</v>
      </c>
      <c r="D232" s="60">
        <v>3106</v>
      </c>
      <c r="E232" s="61"/>
      <c r="F232" s="61"/>
      <c r="G232" s="61"/>
      <c r="H232" s="54"/>
      <c r="I232" s="54"/>
      <c r="J232" s="54"/>
      <c r="K232" s="54"/>
      <c r="L232" s="56">
        <f t="shared" si="43"/>
        <v>10000</v>
      </c>
      <c r="M232" s="61">
        <f t="shared" si="47"/>
        <v>827.28</v>
      </c>
      <c r="N232" s="61"/>
      <c r="O232" s="54">
        <f t="shared" si="44"/>
        <v>206.82</v>
      </c>
      <c r="P232" s="61"/>
      <c r="Q232" s="61"/>
      <c r="R232" s="54">
        <f t="shared" si="45"/>
        <v>1034.0999999999999</v>
      </c>
      <c r="S232" s="56">
        <f t="shared" si="46"/>
        <v>8965.9</v>
      </c>
      <c r="T232" s="57"/>
      <c r="U232" s="60">
        <f t="shared" si="48"/>
        <v>9192</v>
      </c>
      <c r="V232" s="60">
        <f t="shared" si="49"/>
        <v>4596</v>
      </c>
      <c r="W232" s="60">
        <f t="shared" si="50"/>
        <v>4141.333333333333</v>
      </c>
      <c r="X232" s="60">
        <f t="shared" si="51"/>
        <v>2070.6666666666665</v>
      </c>
      <c r="Y232" s="36"/>
    </row>
    <row r="233" spans="1:25">
      <c r="A233" s="65" t="s">
        <v>227</v>
      </c>
      <c r="B233" s="63" t="s">
        <v>538</v>
      </c>
      <c r="C233" s="60">
        <v>6894</v>
      </c>
      <c r="D233" s="60">
        <v>4141</v>
      </c>
      <c r="E233" s="61"/>
      <c r="F233" s="61"/>
      <c r="G233" s="61"/>
      <c r="H233" s="54"/>
      <c r="I233" s="54"/>
      <c r="J233" s="54"/>
      <c r="K233" s="54"/>
      <c r="L233" s="56">
        <f t="shared" si="43"/>
        <v>11035</v>
      </c>
      <c r="M233" s="61">
        <f t="shared" si="47"/>
        <v>827.28</v>
      </c>
      <c r="N233" s="61"/>
      <c r="O233" s="54">
        <f t="shared" si="44"/>
        <v>206.82</v>
      </c>
      <c r="P233" s="61"/>
      <c r="Q233" s="61"/>
      <c r="R233" s="54">
        <f t="shared" si="45"/>
        <v>1034.0999999999999</v>
      </c>
      <c r="S233" s="56">
        <f t="shared" si="46"/>
        <v>10000.9</v>
      </c>
      <c r="T233" s="57"/>
      <c r="U233" s="60">
        <f t="shared" si="48"/>
        <v>9192</v>
      </c>
      <c r="V233" s="60">
        <f t="shared" si="49"/>
        <v>4596</v>
      </c>
      <c r="W233" s="60">
        <f t="shared" si="50"/>
        <v>5521.333333333333</v>
      </c>
      <c r="X233" s="60">
        <f t="shared" si="51"/>
        <v>2760.6666666666665</v>
      </c>
      <c r="Y233" s="36"/>
    </row>
    <row r="234" spans="1:25">
      <c r="A234" s="65" t="s">
        <v>228</v>
      </c>
      <c r="B234" s="63" t="s">
        <v>511</v>
      </c>
      <c r="C234" s="60">
        <v>11303</v>
      </c>
      <c r="D234" s="60">
        <v>8769</v>
      </c>
      <c r="E234" s="61"/>
      <c r="F234" s="61"/>
      <c r="G234" s="61"/>
      <c r="H234" s="54"/>
      <c r="I234" s="54"/>
      <c r="J234" s="54"/>
      <c r="K234" s="54"/>
      <c r="L234" s="56">
        <f t="shared" si="43"/>
        <v>20072</v>
      </c>
      <c r="M234" s="61">
        <f t="shared" si="47"/>
        <v>1356.36</v>
      </c>
      <c r="N234" s="61"/>
      <c r="O234" s="54">
        <f t="shared" si="44"/>
        <v>339.09</v>
      </c>
      <c r="P234" s="61"/>
      <c r="Q234" s="61"/>
      <c r="R234" s="54">
        <f t="shared" si="45"/>
        <v>1695.4499999999998</v>
      </c>
      <c r="S234" s="56">
        <f t="shared" si="46"/>
        <v>18376.55</v>
      </c>
      <c r="T234" s="57"/>
      <c r="U234" s="60">
        <f t="shared" si="48"/>
        <v>15070.666666666666</v>
      </c>
      <c r="V234" s="60">
        <f t="shared" si="49"/>
        <v>7535.333333333333</v>
      </c>
      <c r="W234" s="60">
        <f t="shared" si="50"/>
        <v>11692</v>
      </c>
      <c r="X234" s="60">
        <f t="shared" si="51"/>
        <v>5846</v>
      </c>
      <c r="Y234" s="36"/>
    </row>
    <row r="235" spans="1:25">
      <c r="A235" s="65" t="s">
        <v>229</v>
      </c>
      <c r="B235" s="63" t="s">
        <v>538</v>
      </c>
      <c r="C235" s="60">
        <v>6894</v>
      </c>
      <c r="D235" s="60">
        <v>3106</v>
      </c>
      <c r="E235" s="61"/>
      <c r="F235" s="61"/>
      <c r="G235" s="61"/>
      <c r="H235" s="54"/>
      <c r="I235" s="54"/>
      <c r="J235" s="54"/>
      <c r="K235" s="54"/>
      <c r="L235" s="56">
        <f t="shared" si="43"/>
        <v>10000</v>
      </c>
      <c r="M235" s="61">
        <f t="shared" si="47"/>
        <v>827.28</v>
      </c>
      <c r="N235" s="61"/>
      <c r="O235" s="54">
        <f t="shared" si="44"/>
        <v>206.82</v>
      </c>
      <c r="P235" s="61"/>
      <c r="Q235" s="61"/>
      <c r="R235" s="54">
        <f t="shared" si="45"/>
        <v>1034.0999999999999</v>
      </c>
      <c r="S235" s="56">
        <f t="shared" si="46"/>
        <v>8965.9</v>
      </c>
      <c r="T235" s="57"/>
      <c r="U235" s="60">
        <f t="shared" si="48"/>
        <v>9192</v>
      </c>
      <c r="V235" s="60">
        <f t="shared" si="49"/>
        <v>4596</v>
      </c>
      <c r="W235" s="60">
        <f t="shared" si="50"/>
        <v>4141.333333333333</v>
      </c>
      <c r="X235" s="60">
        <f t="shared" si="51"/>
        <v>2070.6666666666665</v>
      </c>
      <c r="Y235" s="36"/>
    </row>
    <row r="236" spans="1:25">
      <c r="A236" s="65" t="s">
        <v>230</v>
      </c>
      <c r="B236" s="63" t="s">
        <v>511</v>
      </c>
      <c r="C236" s="60">
        <v>11303</v>
      </c>
      <c r="D236" s="60">
        <v>4099</v>
      </c>
      <c r="E236" s="61"/>
      <c r="F236" s="61"/>
      <c r="G236" s="61"/>
      <c r="H236" s="54"/>
      <c r="I236" s="54"/>
      <c r="J236" s="54"/>
      <c r="K236" s="54"/>
      <c r="L236" s="56">
        <f t="shared" si="43"/>
        <v>15402</v>
      </c>
      <c r="M236" s="61">
        <f t="shared" si="47"/>
        <v>1356.36</v>
      </c>
      <c r="N236" s="61"/>
      <c r="O236" s="54">
        <f t="shared" si="44"/>
        <v>339.09</v>
      </c>
      <c r="P236" s="61"/>
      <c r="Q236" s="61"/>
      <c r="R236" s="54">
        <f t="shared" si="45"/>
        <v>1695.4499999999998</v>
      </c>
      <c r="S236" s="56">
        <f t="shared" si="46"/>
        <v>13706.55</v>
      </c>
      <c r="T236" s="57"/>
      <c r="U236" s="60">
        <f t="shared" si="48"/>
        <v>15070.666666666666</v>
      </c>
      <c r="V236" s="60">
        <f t="shared" si="49"/>
        <v>7535.333333333333</v>
      </c>
      <c r="W236" s="60">
        <f t="shared" si="50"/>
        <v>5465.333333333333</v>
      </c>
      <c r="X236" s="60">
        <f t="shared" si="51"/>
        <v>2732.6666666666665</v>
      </c>
      <c r="Y236" s="36"/>
    </row>
    <row r="237" spans="1:25">
      <c r="A237" s="65" t="s">
        <v>231</v>
      </c>
      <c r="B237" s="63" t="s">
        <v>513</v>
      </c>
      <c r="C237" s="60">
        <v>14633</v>
      </c>
      <c r="D237" s="60">
        <v>2367</v>
      </c>
      <c r="E237" s="61"/>
      <c r="F237" s="61"/>
      <c r="G237" s="61"/>
      <c r="H237" s="54"/>
      <c r="I237" s="54"/>
      <c r="J237" s="54"/>
      <c r="K237" s="54"/>
      <c r="L237" s="56">
        <f t="shared" si="43"/>
        <v>17000</v>
      </c>
      <c r="M237" s="61">
        <f t="shared" si="47"/>
        <v>1755.96</v>
      </c>
      <c r="N237" s="61"/>
      <c r="O237" s="54">
        <f t="shared" si="44"/>
        <v>438.99</v>
      </c>
      <c r="P237" s="61"/>
      <c r="Q237" s="61"/>
      <c r="R237" s="54">
        <f t="shared" si="45"/>
        <v>2194.9499999999998</v>
      </c>
      <c r="S237" s="56">
        <f t="shared" si="46"/>
        <v>14805.05</v>
      </c>
      <c r="T237" s="57"/>
      <c r="U237" s="60">
        <f t="shared" si="48"/>
        <v>19510.666666666664</v>
      </c>
      <c r="V237" s="60">
        <f t="shared" si="49"/>
        <v>9755.3333333333321</v>
      </c>
      <c r="W237" s="60">
        <f t="shared" si="50"/>
        <v>3156</v>
      </c>
      <c r="X237" s="60">
        <f t="shared" si="51"/>
        <v>1578</v>
      </c>
      <c r="Y237" s="36"/>
    </row>
    <row r="238" spans="1:25">
      <c r="A238" s="65" t="s">
        <v>232</v>
      </c>
      <c r="B238" s="63" t="s">
        <v>544</v>
      </c>
      <c r="C238" s="60">
        <v>2359</v>
      </c>
      <c r="D238" s="60">
        <v>2658</v>
      </c>
      <c r="E238" s="61"/>
      <c r="F238" s="61"/>
      <c r="G238" s="61"/>
      <c r="H238" s="54"/>
      <c r="I238" s="54"/>
      <c r="J238" s="54"/>
      <c r="K238" s="54"/>
      <c r="L238" s="56">
        <f t="shared" si="43"/>
        <v>5017</v>
      </c>
      <c r="M238" s="61">
        <f t="shared" si="47"/>
        <v>283.08</v>
      </c>
      <c r="N238" s="61"/>
      <c r="O238" s="54">
        <f t="shared" si="44"/>
        <v>70.77</v>
      </c>
      <c r="P238" s="61"/>
      <c r="Q238" s="61"/>
      <c r="R238" s="54">
        <f t="shared" si="45"/>
        <v>353.84999999999997</v>
      </c>
      <c r="S238" s="56">
        <f t="shared" si="46"/>
        <v>4663.1499999999996</v>
      </c>
      <c r="T238" s="57"/>
      <c r="U238" s="60">
        <f t="shared" si="48"/>
        <v>3145.3333333333335</v>
      </c>
      <c r="V238" s="60">
        <f t="shared" si="49"/>
        <v>1572.6666666666667</v>
      </c>
      <c r="W238" s="60">
        <f t="shared" si="50"/>
        <v>3544</v>
      </c>
      <c r="X238" s="60">
        <f t="shared" si="51"/>
        <v>1772</v>
      </c>
      <c r="Y238" s="36"/>
    </row>
    <row r="239" spans="1:25">
      <c r="A239" s="65" t="s">
        <v>233</v>
      </c>
      <c r="B239" s="63" t="s">
        <v>538</v>
      </c>
      <c r="C239" s="60">
        <v>6894</v>
      </c>
      <c r="D239" s="60">
        <v>6141</v>
      </c>
      <c r="E239" s="61"/>
      <c r="F239" s="61"/>
      <c r="G239" s="61"/>
      <c r="H239" s="54"/>
      <c r="I239" s="54"/>
      <c r="J239" s="54"/>
      <c r="K239" s="54"/>
      <c r="L239" s="56">
        <f t="shared" si="43"/>
        <v>13035</v>
      </c>
      <c r="M239" s="61">
        <f t="shared" si="47"/>
        <v>827.28</v>
      </c>
      <c r="N239" s="61"/>
      <c r="O239" s="54">
        <f t="shared" si="44"/>
        <v>206.82</v>
      </c>
      <c r="P239" s="61"/>
      <c r="Q239" s="61"/>
      <c r="R239" s="54">
        <f t="shared" si="45"/>
        <v>1034.0999999999999</v>
      </c>
      <c r="S239" s="56">
        <f t="shared" si="46"/>
        <v>12000.9</v>
      </c>
      <c r="T239" s="57"/>
      <c r="U239" s="60">
        <f t="shared" si="48"/>
        <v>9192</v>
      </c>
      <c r="V239" s="60">
        <f t="shared" si="49"/>
        <v>4596</v>
      </c>
      <c r="W239" s="60">
        <f t="shared" si="50"/>
        <v>8188</v>
      </c>
      <c r="X239" s="60">
        <f t="shared" si="51"/>
        <v>4094</v>
      </c>
      <c r="Y239" s="36"/>
    </row>
    <row r="240" spans="1:25">
      <c r="A240" s="65" t="s">
        <v>234</v>
      </c>
      <c r="B240" s="63" t="s">
        <v>511</v>
      </c>
      <c r="C240" s="60">
        <v>11303</v>
      </c>
      <c r="D240" s="60">
        <v>3768</v>
      </c>
      <c r="E240" s="61"/>
      <c r="F240" s="61"/>
      <c r="G240" s="61"/>
      <c r="H240" s="54"/>
      <c r="I240" s="54"/>
      <c r="J240" s="54"/>
      <c r="K240" s="54"/>
      <c r="L240" s="56">
        <f t="shared" si="43"/>
        <v>15071</v>
      </c>
      <c r="M240" s="61">
        <f t="shared" si="47"/>
        <v>1356.36</v>
      </c>
      <c r="N240" s="61"/>
      <c r="O240" s="54">
        <f t="shared" si="44"/>
        <v>339.09</v>
      </c>
      <c r="P240" s="61"/>
      <c r="Q240" s="61"/>
      <c r="R240" s="54">
        <f t="shared" si="45"/>
        <v>1695.4499999999998</v>
      </c>
      <c r="S240" s="56">
        <f t="shared" si="46"/>
        <v>13375.55</v>
      </c>
      <c r="T240" s="57"/>
      <c r="U240" s="60">
        <f t="shared" si="48"/>
        <v>15070.666666666666</v>
      </c>
      <c r="V240" s="60">
        <f t="shared" si="49"/>
        <v>7535.333333333333</v>
      </c>
      <c r="W240" s="60">
        <f t="shared" si="50"/>
        <v>5024</v>
      </c>
      <c r="X240" s="60">
        <f t="shared" si="51"/>
        <v>2512</v>
      </c>
      <c r="Y240" s="36"/>
    </row>
    <row r="241" spans="1:25">
      <c r="A241" s="65" t="s">
        <v>235</v>
      </c>
      <c r="B241" s="63" t="s">
        <v>538</v>
      </c>
      <c r="C241" s="60">
        <v>6894</v>
      </c>
      <c r="D241" s="60">
        <v>4106</v>
      </c>
      <c r="E241" s="61"/>
      <c r="F241" s="61"/>
      <c r="G241" s="61"/>
      <c r="H241" s="54"/>
      <c r="I241" s="54"/>
      <c r="J241" s="54"/>
      <c r="K241" s="54"/>
      <c r="L241" s="56">
        <f t="shared" si="43"/>
        <v>11000</v>
      </c>
      <c r="M241" s="61">
        <f t="shared" si="47"/>
        <v>827.28</v>
      </c>
      <c r="N241" s="61"/>
      <c r="O241" s="54">
        <f t="shared" si="44"/>
        <v>206.82</v>
      </c>
      <c r="P241" s="61"/>
      <c r="Q241" s="61"/>
      <c r="R241" s="54">
        <f t="shared" si="45"/>
        <v>1034.0999999999999</v>
      </c>
      <c r="S241" s="56">
        <f t="shared" si="46"/>
        <v>9965.9</v>
      </c>
      <c r="T241" s="57"/>
      <c r="U241" s="60">
        <f t="shared" si="48"/>
        <v>9192</v>
      </c>
      <c r="V241" s="60">
        <f t="shared" si="49"/>
        <v>4596</v>
      </c>
      <c r="W241" s="60">
        <f t="shared" si="50"/>
        <v>5474.666666666667</v>
      </c>
      <c r="X241" s="60">
        <f t="shared" si="51"/>
        <v>2737.3333333333335</v>
      </c>
      <c r="Y241" s="36"/>
    </row>
    <row r="242" spans="1:25">
      <c r="A242" s="65" t="s">
        <v>236</v>
      </c>
      <c r="B242" s="63" t="s">
        <v>513</v>
      </c>
      <c r="C242" s="60">
        <v>17063</v>
      </c>
      <c r="D242" s="60">
        <v>25497</v>
      </c>
      <c r="E242" s="61"/>
      <c r="F242" s="61"/>
      <c r="G242" s="61"/>
      <c r="H242" s="54"/>
      <c r="I242" s="54"/>
      <c r="J242" s="54"/>
      <c r="K242" s="54"/>
      <c r="L242" s="56">
        <f t="shared" si="43"/>
        <v>42560</v>
      </c>
      <c r="M242" s="61">
        <f t="shared" si="47"/>
        <v>2047.56</v>
      </c>
      <c r="N242" s="61"/>
      <c r="O242" s="54">
        <f t="shared" si="44"/>
        <v>511.89</v>
      </c>
      <c r="P242" s="61"/>
      <c r="Q242" s="61"/>
      <c r="R242" s="54">
        <f t="shared" si="45"/>
        <v>2559.4499999999998</v>
      </c>
      <c r="S242" s="56">
        <f t="shared" si="46"/>
        <v>40000.550000000003</v>
      </c>
      <c r="T242" s="57"/>
      <c r="U242" s="60">
        <f t="shared" si="48"/>
        <v>22750.666666666664</v>
      </c>
      <c r="V242" s="60">
        <f t="shared" si="49"/>
        <v>11375.333333333332</v>
      </c>
      <c r="W242" s="60">
        <f t="shared" si="50"/>
        <v>33996</v>
      </c>
      <c r="X242" s="60">
        <f t="shared" si="51"/>
        <v>16998</v>
      </c>
      <c r="Y242" s="36"/>
    </row>
    <row r="243" spans="1:25">
      <c r="A243" s="65" t="s">
        <v>237</v>
      </c>
      <c r="B243" s="63" t="s">
        <v>533</v>
      </c>
      <c r="C243" s="60">
        <v>8265</v>
      </c>
      <c r="D243" s="60">
        <v>6851</v>
      </c>
      <c r="E243" s="61"/>
      <c r="F243" s="61"/>
      <c r="G243" s="61"/>
      <c r="H243" s="54"/>
      <c r="I243" s="54"/>
      <c r="J243" s="54"/>
      <c r="K243" s="54"/>
      <c r="L243" s="56">
        <f t="shared" si="43"/>
        <v>15116</v>
      </c>
      <c r="M243" s="61">
        <f t="shared" si="47"/>
        <v>991.8</v>
      </c>
      <c r="N243" s="61"/>
      <c r="O243" s="54">
        <f t="shared" si="44"/>
        <v>247.95</v>
      </c>
      <c r="P243" s="61"/>
      <c r="Q243" s="61"/>
      <c r="R243" s="54">
        <f t="shared" si="45"/>
        <v>1239.75</v>
      </c>
      <c r="S243" s="56">
        <f t="shared" si="46"/>
        <v>13876.25</v>
      </c>
      <c r="T243" s="57"/>
      <c r="U243" s="60">
        <f t="shared" si="48"/>
        <v>11020</v>
      </c>
      <c r="V243" s="60">
        <f t="shared" si="49"/>
        <v>5510</v>
      </c>
      <c r="W243" s="60">
        <f t="shared" si="50"/>
        <v>9134.6666666666679</v>
      </c>
      <c r="X243" s="60">
        <f t="shared" si="51"/>
        <v>4567.3333333333339</v>
      </c>
      <c r="Y243" s="36"/>
    </row>
    <row r="244" spans="1:25">
      <c r="A244" s="65" t="s">
        <v>238</v>
      </c>
      <c r="B244" s="63" t="s">
        <v>538</v>
      </c>
      <c r="C244" s="60">
        <v>6894</v>
      </c>
      <c r="D244" s="60">
        <v>5106</v>
      </c>
      <c r="E244" s="61"/>
      <c r="F244" s="61"/>
      <c r="G244" s="61"/>
      <c r="H244" s="54"/>
      <c r="I244" s="54"/>
      <c r="J244" s="54"/>
      <c r="K244" s="54"/>
      <c r="L244" s="56">
        <f t="shared" si="43"/>
        <v>12000</v>
      </c>
      <c r="M244" s="61">
        <f t="shared" si="47"/>
        <v>827.28</v>
      </c>
      <c r="N244" s="61"/>
      <c r="O244" s="54">
        <f t="shared" si="44"/>
        <v>206.82</v>
      </c>
      <c r="P244" s="61"/>
      <c r="Q244" s="61"/>
      <c r="R244" s="54">
        <f t="shared" si="45"/>
        <v>1034.0999999999999</v>
      </c>
      <c r="S244" s="56">
        <f t="shared" si="46"/>
        <v>10965.9</v>
      </c>
      <c r="T244" s="57"/>
      <c r="U244" s="60">
        <f t="shared" si="48"/>
        <v>9192</v>
      </c>
      <c r="V244" s="60">
        <f t="shared" si="49"/>
        <v>4596</v>
      </c>
      <c r="W244" s="60">
        <f t="shared" si="50"/>
        <v>6808</v>
      </c>
      <c r="X244" s="60">
        <f t="shared" si="51"/>
        <v>3404</v>
      </c>
      <c r="Y244" s="36"/>
    </row>
    <row r="245" spans="1:25">
      <c r="A245" s="65" t="s">
        <v>239</v>
      </c>
      <c r="B245" s="63" t="s">
        <v>540</v>
      </c>
      <c r="C245" s="60">
        <v>6894</v>
      </c>
      <c r="D245" s="60">
        <v>12140</v>
      </c>
      <c r="E245" s="61"/>
      <c r="F245" s="61"/>
      <c r="G245" s="61"/>
      <c r="H245" s="54"/>
      <c r="I245" s="54"/>
      <c r="J245" s="54"/>
      <c r="K245" s="54"/>
      <c r="L245" s="56">
        <f t="shared" si="43"/>
        <v>19034</v>
      </c>
      <c r="M245" s="61">
        <f t="shared" si="47"/>
        <v>827.28</v>
      </c>
      <c r="N245" s="61"/>
      <c r="O245" s="54">
        <f t="shared" si="44"/>
        <v>206.82</v>
      </c>
      <c r="P245" s="61"/>
      <c r="Q245" s="61"/>
      <c r="R245" s="54">
        <f t="shared" si="45"/>
        <v>1034.0999999999999</v>
      </c>
      <c r="S245" s="56">
        <f t="shared" si="46"/>
        <v>17999.900000000001</v>
      </c>
      <c r="T245" s="57"/>
      <c r="U245" s="60">
        <f t="shared" si="48"/>
        <v>9192</v>
      </c>
      <c r="V245" s="60">
        <f t="shared" si="49"/>
        <v>4596</v>
      </c>
      <c r="W245" s="60">
        <f t="shared" si="50"/>
        <v>16186.666666666668</v>
      </c>
      <c r="X245" s="60">
        <f t="shared" si="51"/>
        <v>8093.3333333333339</v>
      </c>
      <c r="Y245" s="36"/>
    </row>
    <row r="246" spans="1:25">
      <c r="A246" s="65" t="s">
        <v>240</v>
      </c>
      <c r="B246" s="63" t="s">
        <v>513</v>
      </c>
      <c r="C246" s="60">
        <v>14633</v>
      </c>
      <c r="D246" s="60">
        <v>16367</v>
      </c>
      <c r="E246" s="61"/>
      <c r="F246" s="61"/>
      <c r="G246" s="61"/>
      <c r="H246" s="54"/>
      <c r="I246" s="54"/>
      <c r="J246" s="54"/>
      <c r="K246" s="54"/>
      <c r="L246" s="56">
        <f t="shared" si="43"/>
        <v>31000</v>
      </c>
      <c r="M246" s="61">
        <f t="shared" si="47"/>
        <v>1755.96</v>
      </c>
      <c r="N246" s="61"/>
      <c r="O246" s="54">
        <f t="shared" si="44"/>
        <v>438.99</v>
      </c>
      <c r="P246" s="61"/>
      <c r="Q246" s="61"/>
      <c r="R246" s="54">
        <f t="shared" si="45"/>
        <v>2194.9499999999998</v>
      </c>
      <c r="S246" s="56">
        <f t="shared" si="46"/>
        <v>28805.05</v>
      </c>
      <c r="T246" s="57"/>
      <c r="U246" s="60">
        <f t="shared" si="48"/>
        <v>19510.666666666664</v>
      </c>
      <c r="V246" s="60">
        <f t="shared" si="49"/>
        <v>9755.3333333333321</v>
      </c>
      <c r="W246" s="60">
        <f t="shared" si="50"/>
        <v>21822.666666666668</v>
      </c>
      <c r="X246" s="60">
        <f t="shared" si="51"/>
        <v>10911.333333333334</v>
      </c>
      <c r="Y246" s="36"/>
    </row>
    <row r="247" spans="1:25">
      <c r="A247" s="65" t="s">
        <v>241</v>
      </c>
      <c r="B247" s="63" t="s">
        <v>530</v>
      </c>
      <c r="C247" s="60">
        <v>5972</v>
      </c>
      <c r="D247" s="60">
        <v>4342</v>
      </c>
      <c r="E247" s="61"/>
      <c r="F247" s="61"/>
      <c r="G247" s="61"/>
      <c r="H247" s="54"/>
      <c r="I247" s="54"/>
      <c r="J247" s="54"/>
      <c r="K247" s="54"/>
      <c r="L247" s="56">
        <f t="shared" si="43"/>
        <v>10314</v>
      </c>
      <c r="M247" s="61">
        <f t="shared" si="47"/>
        <v>716.64</v>
      </c>
      <c r="N247" s="61"/>
      <c r="O247" s="54">
        <f t="shared" si="44"/>
        <v>179.16</v>
      </c>
      <c r="P247" s="61"/>
      <c r="Q247" s="61"/>
      <c r="R247" s="54">
        <f t="shared" si="45"/>
        <v>895.8</v>
      </c>
      <c r="S247" s="56">
        <f t="shared" si="46"/>
        <v>9418.2000000000007</v>
      </c>
      <c r="T247" s="57"/>
      <c r="U247" s="60">
        <f t="shared" si="48"/>
        <v>7962.6666666666661</v>
      </c>
      <c r="V247" s="60">
        <f t="shared" si="49"/>
        <v>3981.333333333333</v>
      </c>
      <c r="W247" s="60">
        <f t="shared" si="50"/>
        <v>5789.333333333333</v>
      </c>
      <c r="X247" s="60">
        <f t="shared" si="51"/>
        <v>2894.6666666666665</v>
      </c>
      <c r="Y247" s="36"/>
    </row>
    <row r="248" spans="1:25">
      <c r="A248" s="65" t="s">
        <v>242</v>
      </c>
      <c r="B248" s="63" t="s">
        <v>525</v>
      </c>
      <c r="C248" s="60">
        <v>5250</v>
      </c>
      <c r="D248" s="60">
        <v>8647</v>
      </c>
      <c r="E248" s="61"/>
      <c r="F248" s="61"/>
      <c r="G248" s="61"/>
      <c r="H248" s="54"/>
      <c r="I248" s="54"/>
      <c r="J248" s="54"/>
      <c r="K248" s="54"/>
      <c r="L248" s="56">
        <f t="shared" si="43"/>
        <v>13897</v>
      </c>
      <c r="M248" s="61">
        <f t="shared" si="47"/>
        <v>630</v>
      </c>
      <c r="N248" s="61"/>
      <c r="O248" s="54">
        <f t="shared" si="44"/>
        <v>157.5</v>
      </c>
      <c r="P248" s="61"/>
      <c r="Q248" s="61"/>
      <c r="R248" s="54">
        <f t="shared" si="45"/>
        <v>787.5</v>
      </c>
      <c r="S248" s="56">
        <f t="shared" si="46"/>
        <v>13109.5</v>
      </c>
      <c r="T248" s="57"/>
      <c r="U248" s="60">
        <f t="shared" si="48"/>
        <v>7000</v>
      </c>
      <c r="V248" s="60">
        <f t="shared" si="49"/>
        <v>3500</v>
      </c>
      <c r="W248" s="60">
        <f t="shared" si="50"/>
        <v>11529.333333333334</v>
      </c>
      <c r="X248" s="60">
        <f t="shared" si="51"/>
        <v>5764.666666666667</v>
      </c>
      <c r="Y248" s="36"/>
    </row>
    <row r="249" spans="1:25">
      <c r="A249" s="65" t="s">
        <v>243</v>
      </c>
      <c r="B249" s="63" t="s">
        <v>540</v>
      </c>
      <c r="C249" s="60">
        <v>6894</v>
      </c>
      <c r="D249" s="60">
        <v>3140</v>
      </c>
      <c r="E249" s="61"/>
      <c r="F249" s="61"/>
      <c r="G249" s="61"/>
      <c r="H249" s="54"/>
      <c r="I249" s="54"/>
      <c r="J249" s="54"/>
      <c r="K249" s="54"/>
      <c r="L249" s="56">
        <f t="shared" si="43"/>
        <v>10034</v>
      </c>
      <c r="M249" s="61">
        <f t="shared" si="47"/>
        <v>827.28</v>
      </c>
      <c r="N249" s="61"/>
      <c r="O249" s="54">
        <f t="shared" si="44"/>
        <v>206.82</v>
      </c>
      <c r="P249" s="61"/>
      <c r="Q249" s="61"/>
      <c r="R249" s="54">
        <f t="shared" si="45"/>
        <v>1034.0999999999999</v>
      </c>
      <c r="S249" s="56">
        <f t="shared" si="46"/>
        <v>8999.9</v>
      </c>
      <c r="T249" s="57"/>
      <c r="U249" s="60">
        <f t="shared" si="48"/>
        <v>9192</v>
      </c>
      <c r="V249" s="60">
        <f t="shared" si="49"/>
        <v>4596</v>
      </c>
      <c r="W249" s="60">
        <f t="shared" si="50"/>
        <v>4186.666666666667</v>
      </c>
      <c r="X249" s="60">
        <f t="shared" si="51"/>
        <v>2093.3333333333335</v>
      </c>
      <c r="Y249" s="36"/>
    </row>
    <row r="250" spans="1:25">
      <c r="A250" s="65" t="s">
        <v>244</v>
      </c>
      <c r="B250" s="63" t="s">
        <v>513</v>
      </c>
      <c r="C250" s="60">
        <v>14633</v>
      </c>
      <c r="D250" s="60">
        <v>5367</v>
      </c>
      <c r="E250" s="61"/>
      <c r="F250" s="61"/>
      <c r="G250" s="61"/>
      <c r="H250" s="54"/>
      <c r="I250" s="54"/>
      <c r="J250" s="54"/>
      <c r="K250" s="54"/>
      <c r="L250" s="56">
        <f t="shared" si="43"/>
        <v>20000</v>
      </c>
      <c r="M250" s="61">
        <f t="shared" si="47"/>
        <v>1755.96</v>
      </c>
      <c r="N250" s="61"/>
      <c r="O250" s="54">
        <f t="shared" si="44"/>
        <v>438.99</v>
      </c>
      <c r="P250" s="61"/>
      <c r="Q250" s="61"/>
      <c r="R250" s="54">
        <f t="shared" si="45"/>
        <v>2194.9499999999998</v>
      </c>
      <c r="S250" s="56">
        <f t="shared" si="46"/>
        <v>17805.05</v>
      </c>
      <c r="T250" s="57"/>
      <c r="U250" s="60">
        <f t="shared" si="48"/>
        <v>19510.666666666664</v>
      </c>
      <c r="V250" s="60">
        <f t="shared" si="49"/>
        <v>9755.3333333333321</v>
      </c>
      <c r="W250" s="60">
        <f t="shared" si="50"/>
        <v>7156</v>
      </c>
      <c r="X250" s="60">
        <f t="shared" si="51"/>
        <v>3578</v>
      </c>
      <c r="Y250" s="36"/>
    </row>
    <row r="251" spans="1:25">
      <c r="A251" s="65" t="s">
        <v>245</v>
      </c>
      <c r="B251" s="63" t="s">
        <v>540</v>
      </c>
      <c r="C251" s="60">
        <v>6894</v>
      </c>
      <c r="D251" s="60">
        <v>4138</v>
      </c>
      <c r="E251" s="61"/>
      <c r="F251" s="61"/>
      <c r="G251" s="61"/>
      <c r="H251" s="54"/>
      <c r="I251" s="54"/>
      <c r="J251" s="54"/>
      <c r="K251" s="54"/>
      <c r="L251" s="56">
        <f t="shared" si="43"/>
        <v>11032</v>
      </c>
      <c r="M251" s="61">
        <f t="shared" si="47"/>
        <v>827.28</v>
      </c>
      <c r="N251" s="61"/>
      <c r="O251" s="54">
        <f t="shared" si="44"/>
        <v>206.82</v>
      </c>
      <c r="P251" s="61"/>
      <c r="Q251" s="61"/>
      <c r="R251" s="54">
        <f t="shared" si="45"/>
        <v>1034.0999999999999</v>
      </c>
      <c r="S251" s="56">
        <f t="shared" si="46"/>
        <v>9997.9</v>
      </c>
      <c r="T251" s="57"/>
      <c r="U251" s="60">
        <f t="shared" si="48"/>
        <v>9192</v>
      </c>
      <c r="V251" s="60">
        <f t="shared" si="49"/>
        <v>4596</v>
      </c>
      <c r="W251" s="60">
        <f t="shared" si="50"/>
        <v>5517.3333333333339</v>
      </c>
      <c r="X251" s="60">
        <f t="shared" si="51"/>
        <v>2758.666666666667</v>
      </c>
      <c r="Y251" s="36"/>
    </row>
    <row r="252" spans="1:25">
      <c r="A252" s="65" t="s">
        <v>246</v>
      </c>
      <c r="B252" s="63" t="s">
        <v>530</v>
      </c>
      <c r="C252" s="60">
        <v>5972</v>
      </c>
      <c r="D252" s="60">
        <v>4342</v>
      </c>
      <c r="E252" s="61"/>
      <c r="F252" s="61"/>
      <c r="G252" s="61"/>
      <c r="H252" s="54"/>
      <c r="I252" s="54"/>
      <c r="J252" s="54"/>
      <c r="K252" s="54"/>
      <c r="L252" s="56">
        <f t="shared" si="43"/>
        <v>10314</v>
      </c>
      <c r="M252" s="61">
        <f t="shared" si="47"/>
        <v>716.64</v>
      </c>
      <c r="N252" s="61"/>
      <c r="O252" s="54">
        <f t="shared" si="44"/>
        <v>179.16</v>
      </c>
      <c r="P252" s="61"/>
      <c r="Q252" s="61"/>
      <c r="R252" s="54">
        <f t="shared" si="45"/>
        <v>895.8</v>
      </c>
      <c r="S252" s="56">
        <f t="shared" si="46"/>
        <v>9418.2000000000007</v>
      </c>
      <c r="T252" s="57"/>
      <c r="U252" s="60">
        <f t="shared" si="48"/>
        <v>7962.6666666666661</v>
      </c>
      <c r="V252" s="60">
        <f t="shared" si="49"/>
        <v>3981.333333333333</v>
      </c>
      <c r="W252" s="60">
        <f t="shared" si="50"/>
        <v>5789.333333333333</v>
      </c>
      <c r="X252" s="60">
        <f t="shared" si="51"/>
        <v>2894.6666666666665</v>
      </c>
      <c r="Y252" s="36"/>
    </row>
    <row r="253" spans="1:25">
      <c r="A253" s="65" t="s">
        <v>247</v>
      </c>
      <c r="B253" s="63" t="s">
        <v>538</v>
      </c>
      <c r="C253" s="60">
        <v>6894</v>
      </c>
      <c r="D253" s="60">
        <v>7606</v>
      </c>
      <c r="E253" s="61"/>
      <c r="F253" s="61"/>
      <c r="G253" s="61"/>
      <c r="H253" s="54"/>
      <c r="I253" s="54"/>
      <c r="J253" s="54"/>
      <c r="K253" s="54"/>
      <c r="L253" s="56">
        <f t="shared" si="43"/>
        <v>14500</v>
      </c>
      <c r="M253" s="61">
        <f t="shared" si="47"/>
        <v>827.28</v>
      </c>
      <c r="N253" s="61"/>
      <c r="O253" s="54">
        <f t="shared" si="44"/>
        <v>206.82</v>
      </c>
      <c r="P253" s="61"/>
      <c r="Q253" s="61"/>
      <c r="R253" s="54">
        <f t="shared" si="45"/>
        <v>1034.0999999999999</v>
      </c>
      <c r="S253" s="56">
        <f t="shared" si="46"/>
        <v>13465.9</v>
      </c>
      <c r="T253" s="57"/>
      <c r="U253" s="60">
        <f t="shared" si="48"/>
        <v>9192</v>
      </c>
      <c r="V253" s="60">
        <f t="shared" si="49"/>
        <v>4596</v>
      </c>
      <c r="W253" s="60">
        <f t="shared" si="50"/>
        <v>10141.333333333334</v>
      </c>
      <c r="X253" s="60">
        <f t="shared" si="51"/>
        <v>5070.666666666667</v>
      </c>
      <c r="Y253" s="36"/>
    </row>
    <row r="254" spans="1:25">
      <c r="A254" s="65" t="s">
        <v>248</v>
      </c>
      <c r="B254" s="63" t="s">
        <v>544</v>
      </c>
      <c r="C254" s="60">
        <v>2359</v>
      </c>
      <c r="D254" s="60">
        <v>3641</v>
      </c>
      <c r="E254" s="61"/>
      <c r="F254" s="61"/>
      <c r="G254" s="61"/>
      <c r="H254" s="54"/>
      <c r="I254" s="54"/>
      <c r="J254" s="54"/>
      <c r="K254" s="54"/>
      <c r="L254" s="56">
        <f t="shared" si="43"/>
        <v>6000</v>
      </c>
      <c r="M254" s="61">
        <f t="shared" si="47"/>
        <v>283.08</v>
      </c>
      <c r="N254" s="61"/>
      <c r="O254" s="54">
        <f t="shared" si="44"/>
        <v>70.77</v>
      </c>
      <c r="P254" s="61"/>
      <c r="Q254" s="61"/>
      <c r="R254" s="54">
        <f t="shared" si="45"/>
        <v>353.84999999999997</v>
      </c>
      <c r="S254" s="56">
        <f t="shared" si="46"/>
        <v>5646.15</v>
      </c>
      <c r="T254" s="57"/>
      <c r="U254" s="60">
        <f t="shared" si="48"/>
        <v>3145.3333333333335</v>
      </c>
      <c r="V254" s="60">
        <f t="shared" si="49"/>
        <v>1572.6666666666667</v>
      </c>
      <c r="W254" s="60">
        <f t="shared" si="50"/>
        <v>4854.6666666666661</v>
      </c>
      <c r="X254" s="60">
        <f t="shared" si="51"/>
        <v>2427.333333333333</v>
      </c>
      <c r="Y254" s="36"/>
    </row>
    <row r="255" spans="1:25">
      <c r="A255" s="65" t="s">
        <v>249</v>
      </c>
      <c r="B255" s="63" t="s">
        <v>538</v>
      </c>
      <c r="C255" s="60">
        <v>6894</v>
      </c>
      <c r="D255" s="60">
        <v>7106</v>
      </c>
      <c r="E255" s="61"/>
      <c r="F255" s="61"/>
      <c r="G255" s="61"/>
      <c r="H255" s="54"/>
      <c r="I255" s="54"/>
      <c r="J255" s="54"/>
      <c r="K255" s="54"/>
      <c r="L255" s="56">
        <f t="shared" si="43"/>
        <v>14000</v>
      </c>
      <c r="M255" s="61">
        <f t="shared" si="47"/>
        <v>827.28</v>
      </c>
      <c r="N255" s="61"/>
      <c r="O255" s="54">
        <f t="shared" si="44"/>
        <v>206.82</v>
      </c>
      <c r="P255" s="61"/>
      <c r="Q255" s="61"/>
      <c r="R255" s="54">
        <f t="shared" si="45"/>
        <v>1034.0999999999999</v>
      </c>
      <c r="S255" s="56">
        <f t="shared" si="46"/>
        <v>12965.9</v>
      </c>
      <c r="T255" s="57"/>
      <c r="U255" s="60">
        <f t="shared" si="48"/>
        <v>9192</v>
      </c>
      <c r="V255" s="60">
        <f t="shared" si="49"/>
        <v>4596</v>
      </c>
      <c r="W255" s="60">
        <f t="shared" si="50"/>
        <v>9474.6666666666679</v>
      </c>
      <c r="X255" s="60">
        <f t="shared" si="51"/>
        <v>4737.3333333333339</v>
      </c>
      <c r="Y255" s="36"/>
    </row>
    <row r="256" spans="1:25">
      <c r="A256" s="65" t="s">
        <v>250</v>
      </c>
      <c r="B256" s="63" t="s">
        <v>511</v>
      </c>
      <c r="C256" s="60">
        <v>11303</v>
      </c>
      <c r="D256" s="60">
        <v>11257</v>
      </c>
      <c r="E256" s="61"/>
      <c r="F256" s="61"/>
      <c r="G256" s="61"/>
      <c r="H256" s="54"/>
      <c r="I256" s="54"/>
      <c r="J256" s="54"/>
      <c r="K256" s="54"/>
      <c r="L256" s="56">
        <f t="shared" si="43"/>
        <v>22560</v>
      </c>
      <c r="M256" s="61">
        <f t="shared" si="47"/>
        <v>1356.36</v>
      </c>
      <c r="N256" s="61"/>
      <c r="O256" s="54">
        <f t="shared" si="44"/>
        <v>339.09</v>
      </c>
      <c r="P256" s="61"/>
      <c r="Q256" s="61"/>
      <c r="R256" s="54">
        <f t="shared" si="45"/>
        <v>1695.4499999999998</v>
      </c>
      <c r="S256" s="56">
        <f t="shared" si="46"/>
        <v>20864.55</v>
      </c>
      <c r="T256" s="57"/>
      <c r="U256" s="60">
        <f t="shared" si="48"/>
        <v>15070.666666666666</v>
      </c>
      <c r="V256" s="60">
        <f t="shared" si="49"/>
        <v>7535.333333333333</v>
      </c>
      <c r="W256" s="60">
        <f t="shared" si="50"/>
        <v>15009.333333333334</v>
      </c>
      <c r="X256" s="60">
        <f t="shared" si="51"/>
        <v>7504.666666666667</v>
      </c>
      <c r="Y256" s="36"/>
    </row>
    <row r="257" spans="1:25">
      <c r="A257" s="65" t="s">
        <v>251</v>
      </c>
      <c r="B257" s="63" t="s">
        <v>511</v>
      </c>
      <c r="C257" s="60">
        <v>11303</v>
      </c>
      <c r="D257" s="60">
        <v>3697</v>
      </c>
      <c r="E257" s="61"/>
      <c r="F257" s="61"/>
      <c r="G257" s="61"/>
      <c r="H257" s="54"/>
      <c r="I257" s="54"/>
      <c r="J257" s="54"/>
      <c r="K257" s="54"/>
      <c r="L257" s="56">
        <f t="shared" si="43"/>
        <v>15000</v>
      </c>
      <c r="M257" s="61">
        <f t="shared" si="47"/>
        <v>1356.36</v>
      </c>
      <c r="N257" s="61"/>
      <c r="O257" s="54">
        <f t="shared" si="44"/>
        <v>339.09</v>
      </c>
      <c r="P257" s="61"/>
      <c r="Q257" s="61"/>
      <c r="R257" s="54">
        <f t="shared" si="45"/>
        <v>1695.4499999999998</v>
      </c>
      <c r="S257" s="56">
        <f t="shared" si="46"/>
        <v>13304.55</v>
      </c>
      <c r="T257" s="57"/>
      <c r="U257" s="60">
        <f t="shared" si="48"/>
        <v>15070.666666666666</v>
      </c>
      <c r="V257" s="60">
        <f t="shared" si="49"/>
        <v>7535.333333333333</v>
      </c>
      <c r="W257" s="60">
        <f t="shared" si="50"/>
        <v>4929.333333333333</v>
      </c>
      <c r="X257" s="60">
        <f t="shared" si="51"/>
        <v>2464.6666666666665</v>
      </c>
      <c r="Y257" s="36"/>
    </row>
    <row r="258" spans="1:25">
      <c r="A258" s="65" t="s">
        <v>252</v>
      </c>
      <c r="B258" s="63" t="s">
        <v>544</v>
      </c>
      <c r="C258" s="60">
        <v>2359</v>
      </c>
      <c r="D258" s="60">
        <v>9641</v>
      </c>
      <c r="E258" s="61"/>
      <c r="F258" s="61"/>
      <c r="G258" s="61"/>
      <c r="H258" s="54"/>
      <c r="I258" s="54"/>
      <c r="J258" s="54"/>
      <c r="K258" s="54"/>
      <c r="L258" s="56">
        <f t="shared" si="43"/>
        <v>12000</v>
      </c>
      <c r="M258" s="61">
        <f t="shared" si="47"/>
        <v>283.08</v>
      </c>
      <c r="N258" s="61"/>
      <c r="O258" s="54">
        <f t="shared" si="44"/>
        <v>70.77</v>
      </c>
      <c r="P258" s="61"/>
      <c r="Q258" s="61"/>
      <c r="R258" s="54">
        <f t="shared" si="45"/>
        <v>353.84999999999997</v>
      </c>
      <c r="S258" s="56">
        <f t="shared" si="46"/>
        <v>11646.15</v>
      </c>
      <c r="T258" s="57"/>
      <c r="U258" s="60">
        <f t="shared" si="48"/>
        <v>3145.3333333333335</v>
      </c>
      <c r="V258" s="60">
        <f t="shared" si="49"/>
        <v>1572.6666666666667</v>
      </c>
      <c r="W258" s="60">
        <f t="shared" si="50"/>
        <v>12854.666666666668</v>
      </c>
      <c r="X258" s="60">
        <f t="shared" si="51"/>
        <v>6427.3333333333339</v>
      </c>
      <c r="Y258" s="36"/>
    </row>
    <row r="259" spans="1:25">
      <c r="A259" s="65" t="s">
        <v>253</v>
      </c>
      <c r="B259" s="63" t="s">
        <v>513</v>
      </c>
      <c r="C259" s="60">
        <v>17063</v>
      </c>
      <c r="D259" s="60">
        <v>6937</v>
      </c>
      <c r="E259" s="61"/>
      <c r="F259" s="61"/>
      <c r="G259" s="61"/>
      <c r="H259" s="54"/>
      <c r="I259" s="54"/>
      <c r="J259" s="54"/>
      <c r="K259" s="54"/>
      <c r="L259" s="56">
        <f t="shared" si="43"/>
        <v>24000</v>
      </c>
      <c r="M259" s="61">
        <f t="shared" si="47"/>
        <v>2047.56</v>
      </c>
      <c r="N259" s="61"/>
      <c r="O259" s="54">
        <f t="shared" si="44"/>
        <v>511.89</v>
      </c>
      <c r="P259" s="61"/>
      <c r="Q259" s="61"/>
      <c r="R259" s="54">
        <f t="shared" si="45"/>
        <v>2559.4499999999998</v>
      </c>
      <c r="S259" s="56">
        <f t="shared" si="46"/>
        <v>21440.55</v>
      </c>
      <c r="T259" s="57"/>
      <c r="U259" s="60">
        <f t="shared" si="48"/>
        <v>22750.666666666664</v>
      </c>
      <c r="V259" s="60">
        <f t="shared" si="49"/>
        <v>11375.333333333332</v>
      </c>
      <c r="W259" s="60">
        <f t="shared" si="50"/>
        <v>9249.3333333333321</v>
      </c>
      <c r="X259" s="60">
        <f t="shared" si="51"/>
        <v>4624.6666666666661</v>
      </c>
      <c r="Y259" s="36"/>
    </row>
    <row r="260" spans="1:25">
      <c r="A260" s="65" t="s">
        <v>254</v>
      </c>
      <c r="B260" s="63" t="s">
        <v>511</v>
      </c>
      <c r="C260" s="60">
        <v>11303</v>
      </c>
      <c r="D260" s="60">
        <v>4099</v>
      </c>
      <c r="E260" s="61"/>
      <c r="F260" s="61"/>
      <c r="G260" s="61"/>
      <c r="H260" s="54"/>
      <c r="I260" s="54"/>
      <c r="J260" s="54"/>
      <c r="K260" s="54"/>
      <c r="L260" s="56">
        <f t="shared" si="43"/>
        <v>15402</v>
      </c>
      <c r="M260" s="61">
        <f t="shared" si="47"/>
        <v>1356.36</v>
      </c>
      <c r="N260" s="61"/>
      <c r="O260" s="54">
        <f t="shared" si="44"/>
        <v>339.09</v>
      </c>
      <c r="P260" s="61"/>
      <c r="Q260" s="61"/>
      <c r="R260" s="54">
        <f t="shared" si="45"/>
        <v>1695.4499999999998</v>
      </c>
      <c r="S260" s="56">
        <f t="shared" si="46"/>
        <v>13706.55</v>
      </c>
      <c r="T260" s="57"/>
      <c r="U260" s="60">
        <f t="shared" si="48"/>
        <v>15070.666666666666</v>
      </c>
      <c r="V260" s="60">
        <f t="shared" si="49"/>
        <v>7535.333333333333</v>
      </c>
      <c r="W260" s="60">
        <f t="shared" si="50"/>
        <v>5465.333333333333</v>
      </c>
      <c r="X260" s="60">
        <f t="shared" si="51"/>
        <v>2732.6666666666665</v>
      </c>
      <c r="Y260" s="36"/>
    </row>
    <row r="261" spans="1:25">
      <c r="A261" s="65" t="s">
        <v>255</v>
      </c>
      <c r="B261" s="63" t="s">
        <v>511</v>
      </c>
      <c r="C261" s="60">
        <v>11303</v>
      </c>
      <c r="D261" s="60">
        <v>4697</v>
      </c>
      <c r="E261" s="61"/>
      <c r="F261" s="61"/>
      <c r="G261" s="61"/>
      <c r="H261" s="54"/>
      <c r="I261" s="54"/>
      <c r="J261" s="54"/>
      <c r="K261" s="54"/>
      <c r="L261" s="56">
        <f t="shared" si="43"/>
        <v>16000</v>
      </c>
      <c r="M261" s="61">
        <f t="shared" si="47"/>
        <v>1356.36</v>
      </c>
      <c r="N261" s="61"/>
      <c r="O261" s="54">
        <f t="shared" si="44"/>
        <v>339.09</v>
      </c>
      <c r="P261" s="61"/>
      <c r="Q261" s="61"/>
      <c r="R261" s="54">
        <f t="shared" si="45"/>
        <v>1695.4499999999998</v>
      </c>
      <c r="S261" s="56">
        <f t="shared" si="46"/>
        <v>14304.55</v>
      </c>
      <c r="T261" s="57"/>
      <c r="U261" s="60">
        <f t="shared" si="48"/>
        <v>15070.666666666666</v>
      </c>
      <c r="V261" s="60">
        <f t="shared" si="49"/>
        <v>7535.333333333333</v>
      </c>
      <c r="W261" s="60">
        <f t="shared" si="50"/>
        <v>6262.6666666666661</v>
      </c>
      <c r="X261" s="60">
        <f t="shared" si="51"/>
        <v>3131.333333333333</v>
      </c>
      <c r="Y261" s="36"/>
    </row>
    <row r="262" spans="1:25">
      <c r="A262" s="65" t="s">
        <v>256</v>
      </c>
      <c r="B262" s="63" t="s">
        <v>523</v>
      </c>
      <c r="C262" s="60">
        <v>22403</v>
      </c>
      <c r="D262" s="60">
        <v>40957</v>
      </c>
      <c r="E262" s="61"/>
      <c r="F262" s="61"/>
      <c r="G262" s="61"/>
      <c r="H262" s="54"/>
      <c r="I262" s="54"/>
      <c r="J262" s="54"/>
      <c r="K262" s="54"/>
      <c r="L262" s="56">
        <f t="shared" ref="L262:L325" si="52">SUM(C262:K262)</f>
        <v>63360</v>
      </c>
      <c r="M262" s="61"/>
      <c r="N262" s="61">
        <f>+C262*0.08</f>
        <v>1792.24</v>
      </c>
      <c r="O262" s="54">
        <f t="shared" ref="O262:O325" si="53">+C262*0.03</f>
        <v>672.09</v>
      </c>
      <c r="P262" s="61"/>
      <c r="Q262" s="61"/>
      <c r="R262" s="54">
        <f t="shared" ref="R262:R325" si="54">SUM(M262:Q262)</f>
        <v>2464.33</v>
      </c>
      <c r="S262" s="56">
        <f t="shared" ref="S262:S325" si="55">+L262-R262</f>
        <v>60895.67</v>
      </c>
      <c r="T262" s="57"/>
      <c r="U262" s="60">
        <f t="shared" si="48"/>
        <v>29870.666666666664</v>
      </c>
      <c r="V262" s="60">
        <f t="shared" si="49"/>
        <v>14935.333333333332</v>
      </c>
      <c r="W262" s="60">
        <f t="shared" si="50"/>
        <v>54609.333333333336</v>
      </c>
      <c r="X262" s="60">
        <f t="shared" si="51"/>
        <v>27304.666666666668</v>
      </c>
      <c r="Y262" s="36"/>
    </row>
    <row r="263" spans="1:25">
      <c r="A263" s="65" t="s">
        <v>257</v>
      </c>
      <c r="B263" s="63" t="s">
        <v>513</v>
      </c>
      <c r="C263" s="60">
        <v>17063</v>
      </c>
      <c r="D263" s="60">
        <v>22937</v>
      </c>
      <c r="E263" s="61"/>
      <c r="F263" s="61"/>
      <c r="G263" s="61"/>
      <c r="H263" s="54"/>
      <c r="I263" s="54"/>
      <c r="J263" s="54"/>
      <c r="K263" s="54"/>
      <c r="L263" s="56">
        <f t="shared" si="52"/>
        <v>40000</v>
      </c>
      <c r="M263" s="61">
        <f>+C263*0.12</f>
        <v>2047.56</v>
      </c>
      <c r="N263" s="61"/>
      <c r="O263" s="54">
        <f t="shared" si="53"/>
        <v>511.89</v>
      </c>
      <c r="P263" s="61"/>
      <c r="Q263" s="61"/>
      <c r="R263" s="54">
        <f t="shared" si="54"/>
        <v>2559.4499999999998</v>
      </c>
      <c r="S263" s="56">
        <f t="shared" si="55"/>
        <v>37440.550000000003</v>
      </c>
      <c r="T263" s="57"/>
      <c r="U263" s="60">
        <f t="shared" si="48"/>
        <v>22750.666666666664</v>
      </c>
      <c r="V263" s="60">
        <f t="shared" si="49"/>
        <v>11375.333333333332</v>
      </c>
      <c r="W263" s="60">
        <f t="shared" si="50"/>
        <v>30582.666666666668</v>
      </c>
      <c r="X263" s="60">
        <f t="shared" si="51"/>
        <v>15291.333333333334</v>
      </c>
      <c r="Y263" s="36"/>
    </row>
    <row r="264" spans="1:25">
      <c r="A264" s="65" t="s">
        <v>258</v>
      </c>
      <c r="B264" s="63" t="s">
        <v>511</v>
      </c>
      <c r="C264" s="60">
        <v>11303</v>
      </c>
      <c r="D264" s="60">
        <v>3697</v>
      </c>
      <c r="E264" s="61"/>
      <c r="F264" s="61"/>
      <c r="G264" s="61"/>
      <c r="H264" s="54"/>
      <c r="I264" s="54"/>
      <c r="J264" s="54"/>
      <c r="K264" s="54"/>
      <c r="L264" s="56">
        <f t="shared" si="52"/>
        <v>15000</v>
      </c>
      <c r="M264" s="61">
        <f t="shared" ref="M264:M327" si="56">+C264*0.12</f>
        <v>1356.36</v>
      </c>
      <c r="N264" s="61"/>
      <c r="O264" s="54">
        <f t="shared" si="53"/>
        <v>339.09</v>
      </c>
      <c r="P264" s="61"/>
      <c r="Q264" s="61"/>
      <c r="R264" s="54">
        <f t="shared" si="54"/>
        <v>1695.4499999999998</v>
      </c>
      <c r="S264" s="56">
        <f t="shared" si="55"/>
        <v>13304.55</v>
      </c>
      <c r="T264" s="57"/>
      <c r="U264" s="60">
        <f t="shared" si="48"/>
        <v>15070.666666666666</v>
      </c>
      <c r="V264" s="60">
        <f t="shared" si="49"/>
        <v>7535.333333333333</v>
      </c>
      <c r="W264" s="60">
        <f t="shared" si="50"/>
        <v>4929.333333333333</v>
      </c>
      <c r="X264" s="60">
        <f t="shared" si="51"/>
        <v>2464.6666666666665</v>
      </c>
      <c r="Y264" s="36"/>
    </row>
    <row r="265" spans="1:25">
      <c r="A265" s="65" t="s">
        <v>259</v>
      </c>
      <c r="B265" s="63" t="s">
        <v>538</v>
      </c>
      <c r="C265" s="60">
        <v>6894</v>
      </c>
      <c r="D265" s="60">
        <v>6141</v>
      </c>
      <c r="E265" s="61"/>
      <c r="F265" s="61"/>
      <c r="G265" s="61"/>
      <c r="H265" s="54"/>
      <c r="I265" s="54"/>
      <c r="J265" s="54"/>
      <c r="K265" s="54"/>
      <c r="L265" s="56">
        <f t="shared" si="52"/>
        <v>13035</v>
      </c>
      <c r="M265" s="61">
        <f t="shared" si="56"/>
        <v>827.28</v>
      </c>
      <c r="N265" s="61"/>
      <c r="O265" s="54">
        <f t="shared" si="53"/>
        <v>206.82</v>
      </c>
      <c r="P265" s="61"/>
      <c r="Q265" s="61"/>
      <c r="R265" s="54">
        <f t="shared" si="54"/>
        <v>1034.0999999999999</v>
      </c>
      <c r="S265" s="56">
        <f t="shared" si="55"/>
        <v>12000.9</v>
      </c>
      <c r="T265" s="57"/>
      <c r="U265" s="60">
        <f t="shared" si="48"/>
        <v>9192</v>
      </c>
      <c r="V265" s="60">
        <f t="shared" si="49"/>
        <v>4596</v>
      </c>
      <c r="W265" s="60">
        <f t="shared" si="50"/>
        <v>8188</v>
      </c>
      <c r="X265" s="60">
        <f t="shared" si="51"/>
        <v>4094</v>
      </c>
      <c r="Y265" s="36"/>
    </row>
    <row r="266" spans="1:25">
      <c r="A266" s="65" t="s">
        <v>260</v>
      </c>
      <c r="B266" s="63" t="s">
        <v>511</v>
      </c>
      <c r="C266" s="60">
        <v>11303</v>
      </c>
      <c r="D266" s="60">
        <v>7697</v>
      </c>
      <c r="E266" s="61"/>
      <c r="F266" s="61"/>
      <c r="G266" s="61"/>
      <c r="H266" s="54"/>
      <c r="I266" s="54"/>
      <c r="J266" s="54"/>
      <c r="K266" s="54"/>
      <c r="L266" s="56">
        <f t="shared" si="52"/>
        <v>19000</v>
      </c>
      <c r="M266" s="61">
        <f t="shared" si="56"/>
        <v>1356.36</v>
      </c>
      <c r="N266" s="61"/>
      <c r="O266" s="54">
        <f t="shared" si="53"/>
        <v>339.09</v>
      </c>
      <c r="P266" s="61"/>
      <c r="Q266" s="61"/>
      <c r="R266" s="54">
        <f t="shared" si="54"/>
        <v>1695.4499999999998</v>
      </c>
      <c r="S266" s="56">
        <f t="shared" si="55"/>
        <v>17304.55</v>
      </c>
      <c r="T266" s="57"/>
      <c r="U266" s="60">
        <f t="shared" si="48"/>
        <v>15070.666666666666</v>
      </c>
      <c r="V266" s="60">
        <f t="shared" si="49"/>
        <v>7535.333333333333</v>
      </c>
      <c r="W266" s="60">
        <f t="shared" si="50"/>
        <v>10262.666666666666</v>
      </c>
      <c r="X266" s="60">
        <f t="shared" si="51"/>
        <v>5131.333333333333</v>
      </c>
      <c r="Y266" s="36"/>
    </row>
    <row r="267" spans="1:25">
      <c r="A267" s="65" t="s">
        <v>261</v>
      </c>
      <c r="B267" s="63" t="s">
        <v>540</v>
      </c>
      <c r="C267" s="60">
        <v>6894</v>
      </c>
      <c r="D267" s="60">
        <v>3140</v>
      </c>
      <c r="E267" s="61"/>
      <c r="F267" s="61"/>
      <c r="G267" s="61"/>
      <c r="H267" s="54"/>
      <c r="I267" s="54"/>
      <c r="J267" s="54"/>
      <c r="K267" s="54"/>
      <c r="L267" s="56">
        <f t="shared" si="52"/>
        <v>10034</v>
      </c>
      <c r="M267" s="61">
        <f t="shared" si="56"/>
        <v>827.28</v>
      </c>
      <c r="N267" s="61"/>
      <c r="O267" s="54">
        <f t="shared" si="53"/>
        <v>206.82</v>
      </c>
      <c r="P267" s="61"/>
      <c r="Q267" s="61"/>
      <c r="R267" s="54">
        <f t="shared" si="54"/>
        <v>1034.0999999999999</v>
      </c>
      <c r="S267" s="56">
        <f t="shared" si="55"/>
        <v>8999.9</v>
      </c>
      <c r="T267" s="57"/>
      <c r="U267" s="60">
        <f t="shared" si="48"/>
        <v>9192</v>
      </c>
      <c r="V267" s="60">
        <f t="shared" si="49"/>
        <v>4596</v>
      </c>
      <c r="W267" s="60">
        <f t="shared" si="50"/>
        <v>4186.666666666667</v>
      </c>
      <c r="X267" s="60">
        <f t="shared" si="51"/>
        <v>2093.3333333333335</v>
      </c>
      <c r="Y267" s="36"/>
    </row>
    <row r="268" spans="1:25">
      <c r="A268" s="65" t="s">
        <v>262</v>
      </c>
      <c r="B268" s="63" t="s">
        <v>513</v>
      </c>
      <c r="C268" s="60">
        <v>14633</v>
      </c>
      <c r="D268" s="60">
        <v>5367</v>
      </c>
      <c r="E268" s="61"/>
      <c r="F268" s="61"/>
      <c r="G268" s="61"/>
      <c r="H268" s="54"/>
      <c r="I268" s="54"/>
      <c r="J268" s="54"/>
      <c r="K268" s="54"/>
      <c r="L268" s="56">
        <f t="shared" si="52"/>
        <v>20000</v>
      </c>
      <c r="M268" s="61">
        <f t="shared" si="56"/>
        <v>1755.96</v>
      </c>
      <c r="N268" s="61"/>
      <c r="O268" s="54">
        <f t="shared" si="53"/>
        <v>438.99</v>
      </c>
      <c r="P268" s="61"/>
      <c r="Q268" s="61"/>
      <c r="R268" s="54">
        <f t="shared" si="54"/>
        <v>2194.9499999999998</v>
      </c>
      <c r="S268" s="56">
        <f t="shared" si="55"/>
        <v>17805.05</v>
      </c>
      <c r="T268" s="57"/>
      <c r="U268" s="60">
        <f t="shared" si="48"/>
        <v>19510.666666666664</v>
      </c>
      <c r="V268" s="60">
        <f t="shared" si="49"/>
        <v>9755.3333333333321</v>
      </c>
      <c r="W268" s="60">
        <f t="shared" si="50"/>
        <v>7156</v>
      </c>
      <c r="X268" s="60">
        <f t="shared" si="51"/>
        <v>3578</v>
      </c>
      <c r="Y268" s="36"/>
    </row>
    <row r="269" spans="1:25">
      <c r="A269" s="65" t="s">
        <v>263</v>
      </c>
      <c r="B269" s="63" t="s">
        <v>511</v>
      </c>
      <c r="C269" s="60">
        <v>11303</v>
      </c>
      <c r="D269" s="60">
        <v>29099</v>
      </c>
      <c r="E269" s="61"/>
      <c r="F269" s="61"/>
      <c r="G269" s="61"/>
      <c r="H269" s="54"/>
      <c r="I269" s="54"/>
      <c r="J269" s="54"/>
      <c r="K269" s="54"/>
      <c r="L269" s="56">
        <f t="shared" si="52"/>
        <v>40402</v>
      </c>
      <c r="M269" s="61">
        <f t="shared" si="56"/>
        <v>1356.36</v>
      </c>
      <c r="N269" s="61"/>
      <c r="O269" s="54">
        <f t="shared" si="53"/>
        <v>339.09</v>
      </c>
      <c r="P269" s="61"/>
      <c r="Q269" s="61"/>
      <c r="R269" s="54">
        <f t="shared" si="54"/>
        <v>1695.4499999999998</v>
      </c>
      <c r="S269" s="56">
        <f t="shared" si="55"/>
        <v>38706.550000000003</v>
      </c>
      <c r="T269" s="57"/>
      <c r="U269" s="60">
        <f t="shared" si="48"/>
        <v>15070.666666666666</v>
      </c>
      <c r="V269" s="60">
        <f t="shared" si="49"/>
        <v>7535.333333333333</v>
      </c>
      <c r="W269" s="60">
        <f t="shared" si="50"/>
        <v>38798.666666666672</v>
      </c>
      <c r="X269" s="60">
        <f t="shared" si="51"/>
        <v>19399.333333333336</v>
      </c>
      <c r="Y269" s="36"/>
    </row>
    <row r="270" spans="1:25">
      <c r="A270" s="65" t="s">
        <v>264</v>
      </c>
      <c r="B270" s="63" t="s">
        <v>544</v>
      </c>
      <c r="C270" s="60">
        <v>2359</v>
      </c>
      <c r="D270" s="60">
        <v>3641</v>
      </c>
      <c r="E270" s="61"/>
      <c r="F270" s="61"/>
      <c r="G270" s="61"/>
      <c r="H270" s="54"/>
      <c r="I270" s="54"/>
      <c r="J270" s="54"/>
      <c r="K270" s="54"/>
      <c r="L270" s="56">
        <f t="shared" si="52"/>
        <v>6000</v>
      </c>
      <c r="M270" s="61">
        <f t="shared" si="56"/>
        <v>283.08</v>
      </c>
      <c r="N270" s="61"/>
      <c r="O270" s="54">
        <f t="shared" si="53"/>
        <v>70.77</v>
      </c>
      <c r="P270" s="61"/>
      <c r="Q270" s="61"/>
      <c r="R270" s="54">
        <f t="shared" si="54"/>
        <v>353.84999999999997</v>
      </c>
      <c r="S270" s="56">
        <f t="shared" si="55"/>
        <v>5646.15</v>
      </c>
      <c r="T270" s="57"/>
      <c r="U270" s="60">
        <f t="shared" si="48"/>
        <v>3145.3333333333335</v>
      </c>
      <c r="V270" s="60">
        <f t="shared" si="49"/>
        <v>1572.6666666666667</v>
      </c>
      <c r="W270" s="60">
        <f t="shared" si="50"/>
        <v>4854.6666666666661</v>
      </c>
      <c r="X270" s="60">
        <f t="shared" si="51"/>
        <v>2427.333333333333</v>
      </c>
      <c r="Y270" s="36"/>
    </row>
    <row r="271" spans="1:25">
      <c r="A271" s="65" t="s">
        <v>265</v>
      </c>
      <c r="B271" s="63" t="s">
        <v>511</v>
      </c>
      <c r="C271" s="60">
        <v>11303</v>
      </c>
      <c r="D271" s="60">
        <v>4375</v>
      </c>
      <c r="E271" s="61"/>
      <c r="F271" s="61"/>
      <c r="G271" s="61"/>
      <c r="H271" s="54"/>
      <c r="I271" s="54"/>
      <c r="J271" s="54"/>
      <c r="K271" s="54"/>
      <c r="L271" s="56">
        <f t="shared" si="52"/>
        <v>15678</v>
      </c>
      <c r="M271" s="61">
        <f t="shared" si="56"/>
        <v>1356.36</v>
      </c>
      <c r="N271" s="61"/>
      <c r="O271" s="54">
        <f t="shared" si="53"/>
        <v>339.09</v>
      </c>
      <c r="P271" s="61"/>
      <c r="Q271" s="61"/>
      <c r="R271" s="54">
        <f t="shared" si="54"/>
        <v>1695.4499999999998</v>
      </c>
      <c r="S271" s="56">
        <f t="shared" si="55"/>
        <v>13982.55</v>
      </c>
      <c r="T271" s="57"/>
      <c r="U271" s="60">
        <f t="shared" si="48"/>
        <v>15070.666666666666</v>
      </c>
      <c r="V271" s="60">
        <f t="shared" si="49"/>
        <v>7535.333333333333</v>
      </c>
      <c r="W271" s="60">
        <f t="shared" si="50"/>
        <v>5833.3333333333339</v>
      </c>
      <c r="X271" s="60">
        <f t="shared" si="51"/>
        <v>2916.666666666667</v>
      </c>
      <c r="Y271" s="36"/>
    </row>
    <row r="272" spans="1:25">
      <c r="A272" s="65" t="s">
        <v>266</v>
      </c>
      <c r="B272" s="63" t="s">
        <v>517</v>
      </c>
      <c r="C272" s="60">
        <v>14633</v>
      </c>
      <c r="D272" s="60">
        <v>16728</v>
      </c>
      <c r="E272" s="61"/>
      <c r="F272" s="61"/>
      <c r="G272" s="61"/>
      <c r="H272" s="54"/>
      <c r="I272" s="54"/>
      <c r="J272" s="54"/>
      <c r="K272" s="54"/>
      <c r="L272" s="56">
        <f t="shared" si="52"/>
        <v>31361</v>
      </c>
      <c r="M272" s="61">
        <f t="shared" si="56"/>
        <v>1755.96</v>
      </c>
      <c r="N272" s="61"/>
      <c r="O272" s="54">
        <f t="shared" si="53"/>
        <v>438.99</v>
      </c>
      <c r="P272" s="61"/>
      <c r="Q272" s="61"/>
      <c r="R272" s="54">
        <f t="shared" si="54"/>
        <v>2194.9499999999998</v>
      </c>
      <c r="S272" s="56">
        <f t="shared" si="55"/>
        <v>29166.05</v>
      </c>
      <c r="T272" s="57"/>
      <c r="U272" s="60">
        <f t="shared" si="48"/>
        <v>19510.666666666664</v>
      </c>
      <c r="V272" s="60">
        <f t="shared" si="49"/>
        <v>9755.3333333333321</v>
      </c>
      <c r="W272" s="60">
        <f t="shared" si="50"/>
        <v>22304</v>
      </c>
      <c r="X272" s="60">
        <f t="shared" si="51"/>
        <v>11152</v>
      </c>
      <c r="Y272" s="36"/>
    </row>
    <row r="273" spans="1:25">
      <c r="A273" s="65" t="s">
        <v>267</v>
      </c>
      <c r="B273" s="63" t="s">
        <v>532</v>
      </c>
      <c r="C273" s="60">
        <v>11303</v>
      </c>
      <c r="D273" s="60">
        <v>10868</v>
      </c>
      <c r="E273" s="61"/>
      <c r="F273" s="61"/>
      <c r="G273" s="61"/>
      <c r="H273" s="54"/>
      <c r="I273" s="54"/>
      <c r="J273" s="54"/>
      <c r="K273" s="54"/>
      <c r="L273" s="56">
        <f t="shared" si="52"/>
        <v>22171</v>
      </c>
      <c r="M273" s="61">
        <f t="shared" si="56"/>
        <v>1356.36</v>
      </c>
      <c r="N273" s="61"/>
      <c r="O273" s="54">
        <f t="shared" si="53"/>
        <v>339.09</v>
      </c>
      <c r="P273" s="61"/>
      <c r="Q273" s="61"/>
      <c r="R273" s="54">
        <f t="shared" si="54"/>
        <v>1695.4499999999998</v>
      </c>
      <c r="S273" s="56">
        <f t="shared" si="55"/>
        <v>20475.55</v>
      </c>
      <c r="T273" s="57"/>
      <c r="U273" s="60">
        <f t="shared" ref="U273:U336" si="57">+C273/30*40</f>
        <v>15070.666666666666</v>
      </c>
      <c r="V273" s="60">
        <f t="shared" ref="V273:V336" si="58">+C273/30*20</f>
        <v>7535.333333333333</v>
      </c>
      <c r="W273" s="60">
        <f t="shared" ref="W273:W336" si="59">+D273/30*40</f>
        <v>14490.666666666666</v>
      </c>
      <c r="X273" s="60">
        <f t="shared" ref="X273:X336" si="60">+D273/30*20</f>
        <v>7245.333333333333</v>
      </c>
      <c r="Y273" s="36"/>
    </row>
    <row r="274" spans="1:25">
      <c r="A274" s="65" t="s">
        <v>268</v>
      </c>
      <c r="B274" s="63" t="s">
        <v>536</v>
      </c>
      <c r="C274" s="60">
        <v>4266</v>
      </c>
      <c r="D274" s="60">
        <v>3306</v>
      </c>
      <c r="E274" s="61"/>
      <c r="F274" s="61"/>
      <c r="G274" s="61"/>
      <c r="H274" s="54"/>
      <c r="I274" s="54"/>
      <c r="J274" s="54"/>
      <c r="K274" s="54"/>
      <c r="L274" s="56">
        <f t="shared" si="52"/>
        <v>7572</v>
      </c>
      <c r="M274" s="61">
        <f t="shared" si="56"/>
        <v>511.91999999999996</v>
      </c>
      <c r="N274" s="61"/>
      <c r="O274" s="54">
        <f t="shared" si="53"/>
        <v>127.97999999999999</v>
      </c>
      <c r="P274" s="61"/>
      <c r="Q274" s="61"/>
      <c r="R274" s="54">
        <f t="shared" si="54"/>
        <v>639.9</v>
      </c>
      <c r="S274" s="56">
        <f t="shared" si="55"/>
        <v>6932.1</v>
      </c>
      <c r="T274" s="57"/>
      <c r="U274" s="60">
        <f t="shared" si="57"/>
        <v>5688</v>
      </c>
      <c r="V274" s="60">
        <f t="shared" si="58"/>
        <v>2844</v>
      </c>
      <c r="W274" s="60">
        <f t="shared" si="59"/>
        <v>4408</v>
      </c>
      <c r="X274" s="60">
        <f t="shared" si="60"/>
        <v>2204</v>
      </c>
      <c r="Y274" s="36"/>
    </row>
    <row r="275" spans="1:25">
      <c r="A275" s="65" t="s">
        <v>269</v>
      </c>
      <c r="B275" s="63" t="s">
        <v>511</v>
      </c>
      <c r="C275" s="60">
        <v>6894</v>
      </c>
      <c r="D275" s="60">
        <v>2106</v>
      </c>
      <c r="E275" s="61"/>
      <c r="F275" s="61"/>
      <c r="G275" s="61"/>
      <c r="H275" s="54"/>
      <c r="I275" s="54"/>
      <c r="J275" s="54"/>
      <c r="K275" s="54"/>
      <c r="L275" s="56">
        <f t="shared" si="52"/>
        <v>9000</v>
      </c>
      <c r="M275" s="61">
        <f t="shared" si="56"/>
        <v>827.28</v>
      </c>
      <c r="N275" s="61"/>
      <c r="O275" s="54">
        <f t="shared" si="53"/>
        <v>206.82</v>
      </c>
      <c r="P275" s="61"/>
      <c r="Q275" s="61"/>
      <c r="R275" s="54">
        <f t="shared" si="54"/>
        <v>1034.0999999999999</v>
      </c>
      <c r="S275" s="56">
        <f t="shared" si="55"/>
        <v>7965.9</v>
      </c>
      <c r="T275" s="57"/>
      <c r="U275" s="60">
        <f t="shared" si="57"/>
        <v>9192</v>
      </c>
      <c r="V275" s="60">
        <f t="shared" si="58"/>
        <v>4596</v>
      </c>
      <c r="W275" s="60">
        <f t="shared" si="59"/>
        <v>2808</v>
      </c>
      <c r="X275" s="60">
        <f t="shared" si="60"/>
        <v>1404</v>
      </c>
      <c r="Y275" s="36"/>
    </row>
    <row r="276" spans="1:25">
      <c r="A276" s="65" t="s">
        <v>270</v>
      </c>
      <c r="B276" s="63" t="s">
        <v>513</v>
      </c>
      <c r="C276" s="60">
        <v>14633</v>
      </c>
      <c r="D276" s="60">
        <v>12867</v>
      </c>
      <c r="E276" s="61"/>
      <c r="F276" s="61"/>
      <c r="G276" s="61"/>
      <c r="H276" s="54"/>
      <c r="I276" s="54"/>
      <c r="J276" s="54"/>
      <c r="K276" s="54"/>
      <c r="L276" s="56">
        <f t="shared" si="52"/>
        <v>27500</v>
      </c>
      <c r="M276" s="61">
        <f t="shared" si="56"/>
        <v>1755.96</v>
      </c>
      <c r="N276" s="61"/>
      <c r="O276" s="54">
        <f t="shared" si="53"/>
        <v>438.99</v>
      </c>
      <c r="P276" s="61"/>
      <c r="Q276" s="61"/>
      <c r="R276" s="54">
        <f t="shared" si="54"/>
        <v>2194.9499999999998</v>
      </c>
      <c r="S276" s="56">
        <f t="shared" si="55"/>
        <v>25305.05</v>
      </c>
      <c r="T276" s="57"/>
      <c r="U276" s="60">
        <f t="shared" si="57"/>
        <v>19510.666666666664</v>
      </c>
      <c r="V276" s="60">
        <f t="shared" si="58"/>
        <v>9755.3333333333321</v>
      </c>
      <c r="W276" s="60">
        <f t="shared" si="59"/>
        <v>17156</v>
      </c>
      <c r="X276" s="60">
        <f t="shared" si="60"/>
        <v>8578</v>
      </c>
      <c r="Y276" s="36"/>
    </row>
    <row r="277" spans="1:25">
      <c r="A277" s="65" t="s">
        <v>271</v>
      </c>
      <c r="B277" s="63" t="s">
        <v>513</v>
      </c>
      <c r="C277" s="60">
        <v>14633</v>
      </c>
      <c r="D277" s="60">
        <v>13367</v>
      </c>
      <c r="E277" s="61"/>
      <c r="F277" s="61"/>
      <c r="G277" s="61"/>
      <c r="H277" s="54"/>
      <c r="I277" s="54"/>
      <c r="J277" s="54"/>
      <c r="K277" s="54"/>
      <c r="L277" s="56">
        <f t="shared" si="52"/>
        <v>28000</v>
      </c>
      <c r="M277" s="61">
        <f t="shared" si="56"/>
        <v>1755.96</v>
      </c>
      <c r="N277" s="61"/>
      <c r="O277" s="54">
        <f t="shared" si="53"/>
        <v>438.99</v>
      </c>
      <c r="P277" s="61"/>
      <c r="Q277" s="61"/>
      <c r="R277" s="54">
        <f t="shared" si="54"/>
        <v>2194.9499999999998</v>
      </c>
      <c r="S277" s="56">
        <f t="shared" si="55"/>
        <v>25805.05</v>
      </c>
      <c r="T277" s="57"/>
      <c r="U277" s="60">
        <f t="shared" si="57"/>
        <v>19510.666666666664</v>
      </c>
      <c r="V277" s="60">
        <f t="shared" si="58"/>
        <v>9755.3333333333321</v>
      </c>
      <c r="W277" s="60">
        <f t="shared" si="59"/>
        <v>17822.666666666668</v>
      </c>
      <c r="X277" s="60">
        <f t="shared" si="60"/>
        <v>8911.3333333333339</v>
      </c>
      <c r="Y277" s="36"/>
    </row>
    <row r="278" spans="1:25">
      <c r="A278" s="65" t="s">
        <v>272</v>
      </c>
      <c r="B278" s="63" t="s">
        <v>538</v>
      </c>
      <c r="C278" s="60">
        <v>6894</v>
      </c>
      <c r="D278" s="60">
        <v>3106</v>
      </c>
      <c r="E278" s="61"/>
      <c r="F278" s="61"/>
      <c r="G278" s="61"/>
      <c r="H278" s="54"/>
      <c r="I278" s="54"/>
      <c r="J278" s="54"/>
      <c r="K278" s="54"/>
      <c r="L278" s="56">
        <f t="shared" si="52"/>
        <v>10000</v>
      </c>
      <c r="M278" s="61">
        <f t="shared" si="56"/>
        <v>827.28</v>
      </c>
      <c r="N278" s="61"/>
      <c r="O278" s="54">
        <f t="shared" si="53"/>
        <v>206.82</v>
      </c>
      <c r="P278" s="61"/>
      <c r="Q278" s="61"/>
      <c r="R278" s="54">
        <f t="shared" si="54"/>
        <v>1034.0999999999999</v>
      </c>
      <c r="S278" s="56">
        <f t="shared" si="55"/>
        <v>8965.9</v>
      </c>
      <c r="T278" s="57"/>
      <c r="U278" s="60">
        <f t="shared" si="57"/>
        <v>9192</v>
      </c>
      <c r="V278" s="60">
        <f t="shared" si="58"/>
        <v>4596</v>
      </c>
      <c r="W278" s="60">
        <f t="shared" si="59"/>
        <v>4141.333333333333</v>
      </c>
      <c r="X278" s="60">
        <f t="shared" si="60"/>
        <v>2070.6666666666665</v>
      </c>
      <c r="Y278" s="36"/>
    </row>
    <row r="279" spans="1:25">
      <c r="A279" s="65" t="s">
        <v>273</v>
      </c>
      <c r="B279" s="63" t="s">
        <v>538</v>
      </c>
      <c r="C279" s="60">
        <v>6894</v>
      </c>
      <c r="D279" s="60">
        <v>3106</v>
      </c>
      <c r="E279" s="61"/>
      <c r="F279" s="61"/>
      <c r="G279" s="61"/>
      <c r="H279" s="54"/>
      <c r="I279" s="54"/>
      <c r="J279" s="54"/>
      <c r="K279" s="54"/>
      <c r="L279" s="56">
        <f t="shared" si="52"/>
        <v>10000</v>
      </c>
      <c r="M279" s="61">
        <f t="shared" si="56"/>
        <v>827.28</v>
      </c>
      <c r="N279" s="61"/>
      <c r="O279" s="54">
        <f t="shared" si="53"/>
        <v>206.82</v>
      </c>
      <c r="P279" s="61"/>
      <c r="Q279" s="61"/>
      <c r="R279" s="54">
        <f t="shared" si="54"/>
        <v>1034.0999999999999</v>
      </c>
      <c r="S279" s="56">
        <f t="shared" si="55"/>
        <v>8965.9</v>
      </c>
      <c r="T279" s="57"/>
      <c r="U279" s="60">
        <f t="shared" si="57"/>
        <v>9192</v>
      </c>
      <c r="V279" s="60">
        <f t="shared" si="58"/>
        <v>4596</v>
      </c>
      <c r="W279" s="60">
        <f t="shared" si="59"/>
        <v>4141.333333333333</v>
      </c>
      <c r="X279" s="60">
        <f t="shared" si="60"/>
        <v>2070.6666666666665</v>
      </c>
      <c r="Y279" s="36"/>
    </row>
    <row r="280" spans="1:25">
      <c r="A280" s="65" t="s">
        <v>274</v>
      </c>
      <c r="B280" s="63" t="s">
        <v>511</v>
      </c>
      <c r="C280" s="60">
        <v>11303</v>
      </c>
      <c r="D280" s="60">
        <v>3697</v>
      </c>
      <c r="E280" s="61"/>
      <c r="F280" s="61"/>
      <c r="G280" s="61"/>
      <c r="H280" s="54"/>
      <c r="I280" s="54"/>
      <c r="J280" s="54"/>
      <c r="K280" s="54"/>
      <c r="L280" s="56">
        <f t="shared" si="52"/>
        <v>15000</v>
      </c>
      <c r="M280" s="61">
        <f t="shared" si="56"/>
        <v>1356.36</v>
      </c>
      <c r="N280" s="61"/>
      <c r="O280" s="54">
        <f t="shared" si="53"/>
        <v>339.09</v>
      </c>
      <c r="P280" s="61"/>
      <c r="Q280" s="61"/>
      <c r="R280" s="54">
        <f t="shared" si="54"/>
        <v>1695.4499999999998</v>
      </c>
      <c r="S280" s="56">
        <f t="shared" si="55"/>
        <v>13304.55</v>
      </c>
      <c r="T280" s="57"/>
      <c r="U280" s="60">
        <f t="shared" si="57"/>
        <v>15070.666666666666</v>
      </c>
      <c r="V280" s="60">
        <f t="shared" si="58"/>
        <v>7535.333333333333</v>
      </c>
      <c r="W280" s="60">
        <f t="shared" si="59"/>
        <v>4929.333333333333</v>
      </c>
      <c r="X280" s="60">
        <f t="shared" si="60"/>
        <v>2464.6666666666665</v>
      </c>
      <c r="Y280" s="36"/>
    </row>
    <row r="281" spans="1:25">
      <c r="A281" s="65" t="s">
        <v>275</v>
      </c>
      <c r="B281" s="63" t="s">
        <v>525</v>
      </c>
      <c r="C281" s="60">
        <v>5250</v>
      </c>
      <c r="D281" s="60">
        <v>10598</v>
      </c>
      <c r="E281" s="61"/>
      <c r="F281" s="61"/>
      <c r="G281" s="61"/>
      <c r="H281" s="54"/>
      <c r="I281" s="54"/>
      <c r="J281" s="54"/>
      <c r="K281" s="54"/>
      <c r="L281" s="56">
        <f t="shared" si="52"/>
        <v>15848</v>
      </c>
      <c r="M281" s="61">
        <f t="shared" si="56"/>
        <v>630</v>
      </c>
      <c r="N281" s="61"/>
      <c r="O281" s="54">
        <f t="shared" si="53"/>
        <v>157.5</v>
      </c>
      <c r="P281" s="61"/>
      <c r="Q281" s="61"/>
      <c r="R281" s="54">
        <f t="shared" si="54"/>
        <v>787.5</v>
      </c>
      <c r="S281" s="56">
        <f t="shared" si="55"/>
        <v>15060.5</v>
      </c>
      <c r="T281" s="57"/>
      <c r="U281" s="60">
        <f t="shared" si="57"/>
        <v>7000</v>
      </c>
      <c r="V281" s="60">
        <f t="shared" si="58"/>
        <v>3500</v>
      </c>
      <c r="W281" s="60">
        <f t="shared" si="59"/>
        <v>14130.666666666666</v>
      </c>
      <c r="X281" s="60">
        <f t="shared" si="60"/>
        <v>7065.333333333333</v>
      </c>
      <c r="Y281" s="36"/>
    </row>
    <row r="282" spans="1:25">
      <c r="A282" s="65" t="s">
        <v>276</v>
      </c>
      <c r="B282" s="63" t="s">
        <v>544</v>
      </c>
      <c r="C282" s="60">
        <v>2359</v>
      </c>
      <c r="D282" s="60">
        <v>3036</v>
      </c>
      <c r="E282" s="61"/>
      <c r="F282" s="61"/>
      <c r="G282" s="61"/>
      <c r="H282" s="54"/>
      <c r="I282" s="54"/>
      <c r="J282" s="54"/>
      <c r="K282" s="54"/>
      <c r="L282" s="56">
        <f t="shared" si="52"/>
        <v>5395</v>
      </c>
      <c r="M282" s="61">
        <f t="shared" si="56"/>
        <v>283.08</v>
      </c>
      <c r="N282" s="61"/>
      <c r="O282" s="54">
        <f t="shared" si="53"/>
        <v>70.77</v>
      </c>
      <c r="P282" s="61"/>
      <c r="Q282" s="61"/>
      <c r="R282" s="54">
        <f t="shared" si="54"/>
        <v>353.84999999999997</v>
      </c>
      <c r="S282" s="56">
        <f t="shared" si="55"/>
        <v>5041.1499999999996</v>
      </c>
      <c r="T282" s="57"/>
      <c r="U282" s="60">
        <f t="shared" si="57"/>
        <v>3145.3333333333335</v>
      </c>
      <c r="V282" s="60">
        <f t="shared" si="58"/>
        <v>1572.6666666666667</v>
      </c>
      <c r="W282" s="60">
        <f t="shared" si="59"/>
        <v>4048</v>
      </c>
      <c r="X282" s="60">
        <f t="shared" si="60"/>
        <v>2024</v>
      </c>
      <c r="Y282" s="36"/>
    </row>
    <row r="283" spans="1:25">
      <c r="A283" s="65" t="s">
        <v>277</v>
      </c>
      <c r="B283" s="63" t="s">
        <v>540</v>
      </c>
      <c r="C283" s="60">
        <v>6894</v>
      </c>
      <c r="D283" s="60">
        <v>3140</v>
      </c>
      <c r="E283" s="61"/>
      <c r="F283" s="61"/>
      <c r="G283" s="61"/>
      <c r="H283" s="54"/>
      <c r="I283" s="54"/>
      <c r="J283" s="54"/>
      <c r="K283" s="54"/>
      <c r="L283" s="56">
        <f t="shared" si="52"/>
        <v>10034</v>
      </c>
      <c r="M283" s="61">
        <f t="shared" si="56"/>
        <v>827.28</v>
      </c>
      <c r="N283" s="61"/>
      <c r="O283" s="54">
        <f t="shared" si="53"/>
        <v>206.82</v>
      </c>
      <c r="P283" s="61"/>
      <c r="Q283" s="61"/>
      <c r="R283" s="54">
        <f t="shared" si="54"/>
        <v>1034.0999999999999</v>
      </c>
      <c r="S283" s="56">
        <f t="shared" si="55"/>
        <v>8999.9</v>
      </c>
      <c r="T283" s="57"/>
      <c r="U283" s="60">
        <f t="shared" si="57"/>
        <v>9192</v>
      </c>
      <c r="V283" s="60">
        <f t="shared" si="58"/>
        <v>4596</v>
      </c>
      <c r="W283" s="60">
        <f t="shared" si="59"/>
        <v>4186.666666666667</v>
      </c>
      <c r="X283" s="60">
        <f t="shared" si="60"/>
        <v>2093.3333333333335</v>
      </c>
      <c r="Y283" s="36"/>
    </row>
    <row r="284" spans="1:25">
      <c r="A284" s="65" t="s">
        <v>278</v>
      </c>
      <c r="B284" s="63" t="s">
        <v>532</v>
      </c>
      <c r="C284" s="60">
        <v>11303</v>
      </c>
      <c r="D284" s="60">
        <v>7295</v>
      </c>
      <c r="E284" s="61"/>
      <c r="F284" s="61"/>
      <c r="G284" s="61"/>
      <c r="H284" s="54"/>
      <c r="I284" s="54"/>
      <c r="J284" s="54"/>
      <c r="K284" s="54"/>
      <c r="L284" s="56">
        <f t="shared" si="52"/>
        <v>18598</v>
      </c>
      <c r="M284" s="61">
        <f t="shared" si="56"/>
        <v>1356.36</v>
      </c>
      <c r="N284" s="61"/>
      <c r="O284" s="54">
        <f t="shared" si="53"/>
        <v>339.09</v>
      </c>
      <c r="P284" s="61"/>
      <c r="Q284" s="61"/>
      <c r="R284" s="54">
        <f t="shared" si="54"/>
        <v>1695.4499999999998</v>
      </c>
      <c r="S284" s="56">
        <f t="shared" si="55"/>
        <v>16902.55</v>
      </c>
      <c r="T284" s="57"/>
      <c r="U284" s="60">
        <f t="shared" si="57"/>
        <v>15070.666666666666</v>
      </c>
      <c r="V284" s="60">
        <f t="shared" si="58"/>
        <v>7535.333333333333</v>
      </c>
      <c r="W284" s="60">
        <f t="shared" si="59"/>
        <v>9726.6666666666661</v>
      </c>
      <c r="X284" s="60">
        <f t="shared" si="60"/>
        <v>4863.333333333333</v>
      </c>
      <c r="Y284" s="36"/>
    </row>
    <row r="285" spans="1:25">
      <c r="A285" s="65" t="s">
        <v>279</v>
      </c>
      <c r="B285" s="63" t="s">
        <v>530</v>
      </c>
      <c r="C285" s="60">
        <v>5972</v>
      </c>
      <c r="D285" s="60">
        <v>4643</v>
      </c>
      <c r="E285" s="61"/>
      <c r="F285" s="61"/>
      <c r="G285" s="61"/>
      <c r="H285" s="54"/>
      <c r="I285" s="54"/>
      <c r="J285" s="54"/>
      <c r="K285" s="54"/>
      <c r="L285" s="56">
        <f t="shared" si="52"/>
        <v>10615</v>
      </c>
      <c r="M285" s="61">
        <f t="shared" si="56"/>
        <v>716.64</v>
      </c>
      <c r="N285" s="61"/>
      <c r="O285" s="54">
        <f t="shared" si="53"/>
        <v>179.16</v>
      </c>
      <c r="P285" s="61"/>
      <c r="Q285" s="61"/>
      <c r="R285" s="54">
        <f t="shared" si="54"/>
        <v>895.8</v>
      </c>
      <c r="S285" s="56">
        <f t="shared" si="55"/>
        <v>9719.2000000000007</v>
      </c>
      <c r="T285" s="57"/>
      <c r="U285" s="60">
        <f t="shared" si="57"/>
        <v>7962.6666666666661</v>
      </c>
      <c r="V285" s="60">
        <f t="shared" si="58"/>
        <v>3981.333333333333</v>
      </c>
      <c r="W285" s="60">
        <f t="shared" si="59"/>
        <v>6190.666666666667</v>
      </c>
      <c r="X285" s="60">
        <f t="shared" si="60"/>
        <v>3095.3333333333335</v>
      </c>
      <c r="Y285" s="36"/>
    </row>
    <row r="286" spans="1:25">
      <c r="A286" s="65" t="s">
        <v>280</v>
      </c>
      <c r="B286" s="63" t="s">
        <v>530</v>
      </c>
      <c r="C286" s="60">
        <v>5972</v>
      </c>
      <c r="D286" s="60">
        <v>4342</v>
      </c>
      <c r="E286" s="61"/>
      <c r="F286" s="61"/>
      <c r="G286" s="61"/>
      <c r="H286" s="54"/>
      <c r="I286" s="54"/>
      <c r="J286" s="54"/>
      <c r="K286" s="54"/>
      <c r="L286" s="56">
        <f t="shared" si="52"/>
        <v>10314</v>
      </c>
      <c r="M286" s="61">
        <f t="shared" si="56"/>
        <v>716.64</v>
      </c>
      <c r="N286" s="61"/>
      <c r="O286" s="54">
        <f t="shared" si="53"/>
        <v>179.16</v>
      </c>
      <c r="P286" s="61"/>
      <c r="Q286" s="61"/>
      <c r="R286" s="54">
        <f t="shared" si="54"/>
        <v>895.8</v>
      </c>
      <c r="S286" s="56">
        <f t="shared" si="55"/>
        <v>9418.2000000000007</v>
      </c>
      <c r="T286" s="57"/>
      <c r="U286" s="60">
        <f t="shared" si="57"/>
        <v>7962.6666666666661</v>
      </c>
      <c r="V286" s="60">
        <f t="shared" si="58"/>
        <v>3981.333333333333</v>
      </c>
      <c r="W286" s="60">
        <f t="shared" si="59"/>
        <v>5789.333333333333</v>
      </c>
      <c r="X286" s="60">
        <f t="shared" si="60"/>
        <v>2894.6666666666665</v>
      </c>
      <c r="Y286" s="36"/>
    </row>
    <row r="287" spans="1:25">
      <c r="A287" s="65" t="s">
        <v>281</v>
      </c>
      <c r="B287" s="63" t="s">
        <v>530</v>
      </c>
      <c r="C287" s="60">
        <v>5972</v>
      </c>
      <c r="D287" s="60">
        <v>1713</v>
      </c>
      <c r="E287" s="61"/>
      <c r="F287" s="61"/>
      <c r="G287" s="61"/>
      <c r="H287" s="54"/>
      <c r="I287" s="54"/>
      <c r="J287" s="54"/>
      <c r="K287" s="54"/>
      <c r="L287" s="56">
        <f t="shared" si="52"/>
        <v>7685</v>
      </c>
      <c r="M287" s="61">
        <f t="shared" si="56"/>
        <v>716.64</v>
      </c>
      <c r="N287" s="61"/>
      <c r="O287" s="54">
        <f t="shared" si="53"/>
        <v>179.16</v>
      </c>
      <c r="P287" s="61"/>
      <c r="Q287" s="61"/>
      <c r="R287" s="54">
        <f t="shared" si="54"/>
        <v>895.8</v>
      </c>
      <c r="S287" s="56">
        <f t="shared" si="55"/>
        <v>6789.2</v>
      </c>
      <c r="T287" s="57"/>
      <c r="U287" s="60">
        <f t="shared" si="57"/>
        <v>7962.6666666666661</v>
      </c>
      <c r="V287" s="60">
        <f t="shared" si="58"/>
        <v>3981.333333333333</v>
      </c>
      <c r="W287" s="60">
        <f t="shared" si="59"/>
        <v>2284</v>
      </c>
      <c r="X287" s="60">
        <f t="shared" si="60"/>
        <v>1142</v>
      </c>
      <c r="Y287" s="36"/>
    </row>
    <row r="288" spans="1:25">
      <c r="A288" s="65" t="s">
        <v>282</v>
      </c>
      <c r="B288" s="63" t="s">
        <v>525</v>
      </c>
      <c r="C288" s="60">
        <v>5250</v>
      </c>
      <c r="D288" s="60">
        <v>8396</v>
      </c>
      <c r="E288" s="61"/>
      <c r="F288" s="61"/>
      <c r="G288" s="61"/>
      <c r="H288" s="54"/>
      <c r="I288" s="54"/>
      <c r="J288" s="54"/>
      <c r="K288" s="54"/>
      <c r="L288" s="56">
        <f t="shared" si="52"/>
        <v>13646</v>
      </c>
      <c r="M288" s="61">
        <f t="shared" si="56"/>
        <v>630</v>
      </c>
      <c r="N288" s="61"/>
      <c r="O288" s="54">
        <f t="shared" si="53"/>
        <v>157.5</v>
      </c>
      <c r="P288" s="61"/>
      <c r="Q288" s="61"/>
      <c r="R288" s="54">
        <f t="shared" si="54"/>
        <v>787.5</v>
      </c>
      <c r="S288" s="56">
        <f t="shared" si="55"/>
        <v>12858.5</v>
      </c>
      <c r="T288" s="57"/>
      <c r="U288" s="60">
        <f t="shared" si="57"/>
        <v>7000</v>
      </c>
      <c r="V288" s="60">
        <f t="shared" si="58"/>
        <v>3500</v>
      </c>
      <c r="W288" s="60">
        <f t="shared" si="59"/>
        <v>11194.666666666668</v>
      </c>
      <c r="X288" s="60">
        <f t="shared" si="60"/>
        <v>5597.3333333333339</v>
      </c>
      <c r="Y288" s="36"/>
    </row>
    <row r="289" spans="1:25">
      <c r="A289" s="65" t="s">
        <v>283</v>
      </c>
      <c r="B289" s="63" t="s">
        <v>544</v>
      </c>
      <c r="C289" s="60">
        <v>2359</v>
      </c>
      <c r="D289" s="60">
        <v>1641</v>
      </c>
      <c r="E289" s="61"/>
      <c r="F289" s="61"/>
      <c r="G289" s="61"/>
      <c r="H289" s="54"/>
      <c r="I289" s="54"/>
      <c r="J289" s="54"/>
      <c r="K289" s="54"/>
      <c r="L289" s="56">
        <f t="shared" si="52"/>
        <v>4000</v>
      </c>
      <c r="M289" s="61">
        <f t="shared" si="56"/>
        <v>283.08</v>
      </c>
      <c r="N289" s="61"/>
      <c r="O289" s="54">
        <f t="shared" si="53"/>
        <v>70.77</v>
      </c>
      <c r="P289" s="61"/>
      <c r="Q289" s="61"/>
      <c r="R289" s="54">
        <f t="shared" si="54"/>
        <v>353.84999999999997</v>
      </c>
      <c r="S289" s="56">
        <f t="shared" si="55"/>
        <v>3646.15</v>
      </c>
      <c r="T289" s="57"/>
      <c r="U289" s="60">
        <f t="shared" si="57"/>
        <v>3145.3333333333335</v>
      </c>
      <c r="V289" s="60">
        <f t="shared" si="58"/>
        <v>1572.6666666666667</v>
      </c>
      <c r="W289" s="60">
        <f t="shared" si="59"/>
        <v>2188</v>
      </c>
      <c r="X289" s="60">
        <f t="shared" si="60"/>
        <v>1094</v>
      </c>
      <c r="Y289" s="36"/>
    </row>
    <row r="290" spans="1:25">
      <c r="A290" s="65" t="s">
        <v>284</v>
      </c>
      <c r="B290" s="63" t="s">
        <v>533</v>
      </c>
      <c r="C290" s="60">
        <v>8265</v>
      </c>
      <c r="D290" s="60">
        <v>5506</v>
      </c>
      <c r="E290" s="61"/>
      <c r="F290" s="61"/>
      <c r="G290" s="61"/>
      <c r="H290" s="54"/>
      <c r="I290" s="54"/>
      <c r="J290" s="54"/>
      <c r="K290" s="54"/>
      <c r="L290" s="56">
        <f t="shared" si="52"/>
        <v>13771</v>
      </c>
      <c r="M290" s="61">
        <f t="shared" si="56"/>
        <v>991.8</v>
      </c>
      <c r="N290" s="61"/>
      <c r="O290" s="54">
        <f t="shared" si="53"/>
        <v>247.95</v>
      </c>
      <c r="P290" s="61"/>
      <c r="Q290" s="61"/>
      <c r="R290" s="54">
        <f t="shared" si="54"/>
        <v>1239.75</v>
      </c>
      <c r="S290" s="56">
        <f t="shared" si="55"/>
        <v>12531.25</v>
      </c>
      <c r="T290" s="57"/>
      <c r="U290" s="60">
        <f t="shared" si="57"/>
        <v>11020</v>
      </c>
      <c r="V290" s="60">
        <f t="shared" si="58"/>
        <v>5510</v>
      </c>
      <c r="W290" s="60">
        <f t="shared" si="59"/>
        <v>7341.333333333333</v>
      </c>
      <c r="X290" s="60">
        <f t="shared" si="60"/>
        <v>3670.6666666666665</v>
      </c>
      <c r="Y290" s="36"/>
    </row>
    <row r="291" spans="1:25">
      <c r="A291" s="65" t="s">
        <v>285</v>
      </c>
      <c r="B291" s="63" t="s">
        <v>532</v>
      </c>
      <c r="C291" s="60">
        <v>11303</v>
      </c>
      <c r="D291" s="60">
        <v>23697</v>
      </c>
      <c r="E291" s="61"/>
      <c r="F291" s="61"/>
      <c r="G291" s="61"/>
      <c r="H291" s="54"/>
      <c r="I291" s="54"/>
      <c r="J291" s="54"/>
      <c r="K291" s="54"/>
      <c r="L291" s="56">
        <f t="shared" si="52"/>
        <v>35000</v>
      </c>
      <c r="M291" s="61">
        <f t="shared" si="56"/>
        <v>1356.36</v>
      </c>
      <c r="N291" s="61"/>
      <c r="O291" s="54">
        <f t="shared" si="53"/>
        <v>339.09</v>
      </c>
      <c r="P291" s="61"/>
      <c r="Q291" s="61"/>
      <c r="R291" s="54">
        <f t="shared" si="54"/>
        <v>1695.4499999999998</v>
      </c>
      <c r="S291" s="56">
        <f t="shared" si="55"/>
        <v>33304.550000000003</v>
      </c>
      <c r="T291" s="57"/>
      <c r="U291" s="60">
        <f t="shared" si="57"/>
        <v>15070.666666666666</v>
      </c>
      <c r="V291" s="60">
        <f t="shared" si="58"/>
        <v>7535.333333333333</v>
      </c>
      <c r="W291" s="60">
        <f t="shared" si="59"/>
        <v>31596</v>
      </c>
      <c r="X291" s="60">
        <f t="shared" si="60"/>
        <v>15798</v>
      </c>
      <c r="Y291" s="36"/>
    </row>
    <row r="292" spans="1:25">
      <c r="A292" s="65" t="s">
        <v>286</v>
      </c>
      <c r="B292" s="63" t="s">
        <v>538</v>
      </c>
      <c r="C292" s="60">
        <v>6894</v>
      </c>
      <c r="D292" s="60">
        <v>2106</v>
      </c>
      <c r="E292" s="61"/>
      <c r="F292" s="61"/>
      <c r="G292" s="61"/>
      <c r="H292" s="54"/>
      <c r="I292" s="54"/>
      <c r="J292" s="54"/>
      <c r="K292" s="54"/>
      <c r="L292" s="56">
        <f t="shared" si="52"/>
        <v>9000</v>
      </c>
      <c r="M292" s="61">
        <f t="shared" si="56"/>
        <v>827.28</v>
      </c>
      <c r="N292" s="61"/>
      <c r="O292" s="54">
        <f t="shared" si="53"/>
        <v>206.82</v>
      </c>
      <c r="P292" s="61"/>
      <c r="Q292" s="61"/>
      <c r="R292" s="54">
        <f t="shared" si="54"/>
        <v>1034.0999999999999</v>
      </c>
      <c r="S292" s="56">
        <f t="shared" si="55"/>
        <v>7965.9</v>
      </c>
      <c r="T292" s="57"/>
      <c r="U292" s="60">
        <f t="shared" si="57"/>
        <v>9192</v>
      </c>
      <c r="V292" s="60">
        <f t="shared" si="58"/>
        <v>4596</v>
      </c>
      <c r="W292" s="60">
        <f t="shared" si="59"/>
        <v>2808</v>
      </c>
      <c r="X292" s="60">
        <f t="shared" si="60"/>
        <v>1404</v>
      </c>
      <c r="Y292" s="36"/>
    </row>
    <row r="293" spans="1:25">
      <c r="A293" s="65" t="s">
        <v>287</v>
      </c>
      <c r="B293" s="63" t="s">
        <v>513</v>
      </c>
      <c r="C293" s="60">
        <v>14633</v>
      </c>
      <c r="D293" s="60">
        <v>10367</v>
      </c>
      <c r="E293" s="61"/>
      <c r="F293" s="61"/>
      <c r="G293" s="61"/>
      <c r="H293" s="54"/>
      <c r="I293" s="54"/>
      <c r="J293" s="54"/>
      <c r="K293" s="54"/>
      <c r="L293" s="56">
        <f t="shared" si="52"/>
        <v>25000</v>
      </c>
      <c r="M293" s="61">
        <f t="shared" si="56"/>
        <v>1755.96</v>
      </c>
      <c r="N293" s="61"/>
      <c r="O293" s="54">
        <f t="shared" si="53"/>
        <v>438.99</v>
      </c>
      <c r="P293" s="61"/>
      <c r="Q293" s="61"/>
      <c r="R293" s="54">
        <f t="shared" si="54"/>
        <v>2194.9499999999998</v>
      </c>
      <c r="S293" s="56">
        <f t="shared" si="55"/>
        <v>22805.05</v>
      </c>
      <c r="T293" s="57"/>
      <c r="U293" s="60">
        <f t="shared" si="57"/>
        <v>19510.666666666664</v>
      </c>
      <c r="V293" s="60">
        <f t="shared" si="58"/>
        <v>9755.3333333333321</v>
      </c>
      <c r="W293" s="60">
        <f t="shared" si="59"/>
        <v>13822.666666666666</v>
      </c>
      <c r="X293" s="60">
        <f t="shared" si="60"/>
        <v>6911.333333333333</v>
      </c>
      <c r="Y293" s="36"/>
    </row>
    <row r="294" spans="1:25">
      <c r="A294" s="65" t="s">
        <v>288</v>
      </c>
      <c r="B294" s="63" t="s">
        <v>525</v>
      </c>
      <c r="C294" s="60">
        <v>5250</v>
      </c>
      <c r="D294" s="60">
        <v>7828</v>
      </c>
      <c r="E294" s="61"/>
      <c r="F294" s="61"/>
      <c r="G294" s="61"/>
      <c r="H294" s="54"/>
      <c r="I294" s="54"/>
      <c r="J294" s="54"/>
      <c r="K294" s="54"/>
      <c r="L294" s="56">
        <f t="shared" si="52"/>
        <v>13078</v>
      </c>
      <c r="M294" s="61">
        <f t="shared" si="56"/>
        <v>630</v>
      </c>
      <c r="N294" s="61"/>
      <c r="O294" s="54">
        <f t="shared" si="53"/>
        <v>157.5</v>
      </c>
      <c r="P294" s="61"/>
      <c r="Q294" s="61"/>
      <c r="R294" s="54">
        <f t="shared" si="54"/>
        <v>787.5</v>
      </c>
      <c r="S294" s="56">
        <f t="shared" si="55"/>
        <v>12290.5</v>
      </c>
      <c r="T294" s="57"/>
      <c r="U294" s="60">
        <f t="shared" si="57"/>
        <v>7000</v>
      </c>
      <c r="V294" s="60">
        <f t="shared" si="58"/>
        <v>3500</v>
      </c>
      <c r="W294" s="60">
        <f t="shared" si="59"/>
        <v>10437.333333333334</v>
      </c>
      <c r="X294" s="60">
        <f t="shared" si="60"/>
        <v>5218.666666666667</v>
      </c>
      <c r="Y294" s="36"/>
    </row>
    <row r="295" spans="1:25">
      <c r="A295" s="65" t="s">
        <v>289</v>
      </c>
      <c r="B295" s="63" t="s">
        <v>513</v>
      </c>
      <c r="C295" s="60">
        <v>14633</v>
      </c>
      <c r="D295" s="60">
        <v>8367</v>
      </c>
      <c r="E295" s="61"/>
      <c r="F295" s="61"/>
      <c r="G295" s="61"/>
      <c r="H295" s="54"/>
      <c r="I295" s="54"/>
      <c r="J295" s="54"/>
      <c r="K295" s="54"/>
      <c r="L295" s="56">
        <f t="shared" si="52"/>
        <v>23000</v>
      </c>
      <c r="M295" s="61">
        <f t="shared" si="56"/>
        <v>1755.96</v>
      </c>
      <c r="N295" s="60"/>
      <c r="O295" s="54">
        <f t="shared" si="53"/>
        <v>438.99</v>
      </c>
      <c r="P295" s="61"/>
      <c r="Q295" s="61"/>
      <c r="R295" s="54">
        <f t="shared" si="54"/>
        <v>2194.9499999999998</v>
      </c>
      <c r="S295" s="56">
        <f t="shared" si="55"/>
        <v>20805.05</v>
      </c>
      <c r="T295" s="57"/>
      <c r="U295" s="60">
        <f t="shared" si="57"/>
        <v>19510.666666666664</v>
      </c>
      <c r="V295" s="60">
        <f t="shared" si="58"/>
        <v>9755.3333333333321</v>
      </c>
      <c r="W295" s="60">
        <f t="shared" si="59"/>
        <v>11156</v>
      </c>
      <c r="X295" s="60">
        <f t="shared" si="60"/>
        <v>5578</v>
      </c>
      <c r="Y295" s="36"/>
    </row>
    <row r="296" spans="1:25">
      <c r="A296" s="65" t="s">
        <v>290</v>
      </c>
      <c r="B296" s="63" t="s">
        <v>538</v>
      </c>
      <c r="C296" s="60">
        <v>6894</v>
      </c>
      <c r="D296" s="60">
        <v>6106</v>
      </c>
      <c r="E296" s="61"/>
      <c r="F296" s="61"/>
      <c r="G296" s="61"/>
      <c r="H296" s="54"/>
      <c r="I296" s="54"/>
      <c r="J296" s="54"/>
      <c r="K296" s="54"/>
      <c r="L296" s="56">
        <f t="shared" si="52"/>
        <v>13000</v>
      </c>
      <c r="M296" s="61">
        <f t="shared" si="56"/>
        <v>827.28</v>
      </c>
      <c r="N296" s="60"/>
      <c r="O296" s="54">
        <f t="shared" si="53"/>
        <v>206.82</v>
      </c>
      <c r="P296" s="61"/>
      <c r="Q296" s="61"/>
      <c r="R296" s="54">
        <f t="shared" si="54"/>
        <v>1034.0999999999999</v>
      </c>
      <c r="S296" s="56">
        <f t="shared" si="55"/>
        <v>11965.9</v>
      </c>
      <c r="T296" s="57"/>
      <c r="U296" s="60">
        <f t="shared" si="57"/>
        <v>9192</v>
      </c>
      <c r="V296" s="60">
        <f t="shared" si="58"/>
        <v>4596</v>
      </c>
      <c r="W296" s="60">
        <f t="shared" si="59"/>
        <v>8141.333333333333</v>
      </c>
      <c r="X296" s="60">
        <f t="shared" si="60"/>
        <v>4070.6666666666665</v>
      </c>
      <c r="Y296" s="36"/>
    </row>
    <row r="297" spans="1:25">
      <c r="A297" s="65" t="s">
        <v>291</v>
      </c>
      <c r="B297" s="63" t="s">
        <v>513</v>
      </c>
      <c r="C297" s="60">
        <v>14633</v>
      </c>
      <c r="D297" s="60">
        <v>5367</v>
      </c>
      <c r="E297" s="61"/>
      <c r="F297" s="61"/>
      <c r="G297" s="61"/>
      <c r="H297" s="54"/>
      <c r="I297" s="54"/>
      <c r="J297" s="54"/>
      <c r="K297" s="54"/>
      <c r="L297" s="56">
        <f t="shared" si="52"/>
        <v>20000</v>
      </c>
      <c r="M297" s="61">
        <f t="shared" si="56"/>
        <v>1755.96</v>
      </c>
      <c r="N297" s="60"/>
      <c r="O297" s="54">
        <f t="shared" si="53"/>
        <v>438.99</v>
      </c>
      <c r="P297" s="61"/>
      <c r="Q297" s="61"/>
      <c r="R297" s="54">
        <f t="shared" si="54"/>
        <v>2194.9499999999998</v>
      </c>
      <c r="S297" s="56">
        <f t="shared" si="55"/>
        <v>17805.05</v>
      </c>
      <c r="T297" s="57"/>
      <c r="U297" s="60">
        <f t="shared" si="57"/>
        <v>19510.666666666664</v>
      </c>
      <c r="V297" s="60">
        <f t="shared" si="58"/>
        <v>9755.3333333333321</v>
      </c>
      <c r="W297" s="60">
        <f t="shared" si="59"/>
        <v>7156</v>
      </c>
      <c r="X297" s="60">
        <f t="shared" si="60"/>
        <v>3578</v>
      </c>
      <c r="Y297" s="36"/>
    </row>
    <row r="298" spans="1:25">
      <c r="A298" s="65" t="s">
        <v>292</v>
      </c>
      <c r="B298" s="63" t="s">
        <v>513</v>
      </c>
      <c r="C298" s="60">
        <v>14633</v>
      </c>
      <c r="D298" s="60">
        <v>7562</v>
      </c>
      <c r="E298" s="61"/>
      <c r="F298" s="61"/>
      <c r="G298" s="61"/>
      <c r="H298" s="54"/>
      <c r="I298" s="54"/>
      <c r="J298" s="54"/>
      <c r="K298" s="54"/>
      <c r="L298" s="56">
        <f t="shared" si="52"/>
        <v>22195</v>
      </c>
      <c r="M298" s="61">
        <f t="shared" si="56"/>
        <v>1755.96</v>
      </c>
      <c r="N298" s="60"/>
      <c r="O298" s="54">
        <f t="shared" si="53"/>
        <v>438.99</v>
      </c>
      <c r="P298" s="61"/>
      <c r="Q298" s="61"/>
      <c r="R298" s="54">
        <f t="shared" si="54"/>
        <v>2194.9499999999998</v>
      </c>
      <c r="S298" s="56">
        <f t="shared" si="55"/>
        <v>20000.05</v>
      </c>
      <c r="T298" s="57"/>
      <c r="U298" s="60">
        <f t="shared" si="57"/>
        <v>19510.666666666664</v>
      </c>
      <c r="V298" s="60">
        <f t="shared" si="58"/>
        <v>9755.3333333333321</v>
      </c>
      <c r="W298" s="60">
        <f t="shared" si="59"/>
        <v>10082.666666666666</v>
      </c>
      <c r="X298" s="60">
        <f t="shared" si="60"/>
        <v>5041.333333333333</v>
      </c>
      <c r="Y298" s="36"/>
    </row>
    <row r="299" spans="1:25">
      <c r="A299" s="65" t="s">
        <v>293</v>
      </c>
      <c r="B299" s="63" t="s">
        <v>511</v>
      </c>
      <c r="C299" s="60">
        <v>11303</v>
      </c>
      <c r="D299" s="60">
        <v>16697</v>
      </c>
      <c r="E299" s="61"/>
      <c r="F299" s="61"/>
      <c r="G299" s="61"/>
      <c r="H299" s="54"/>
      <c r="I299" s="54"/>
      <c r="J299" s="54"/>
      <c r="K299" s="54"/>
      <c r="L299" s="56">
        <f t="shared" si="52"/>
        <v>28000</v>
      </c>
      <c r="M299" s="61">
        <f t="shared" si="56"/>
        <v>1356.36</v>
      </c>
      <c r="N299" s="60"/>
      <c r="O299" s="54">
        <f t="shared" si="53"/>
        <v>339.09</v>
      </c>
      <c r="P299" s="61"/>
      <c r="Q299" s="61"/>
      <c r="R299" s="54">
        <f t="shared" si="54"/>
        <v>1695.4499999999998</v>
      </c>
      <c r="S299" s="56">
        <f t="shared" si="55"/>
        <v>26304.55</v>
      </c>
      <c r="T299" s="57"/>
      <c r="U299" s="60">
        <f t="shared" si="57"/>
        <v>15070.666666666666</v>
      </c>
      <c r="V299" s="60">
        <f t="shared" si="58"/>
        <v>7535.333333333333</v>
      </c>
      <c r="W299" s="60">
        <f t="shared" si="59"/>
        <v>22262.666666666668</v>
      </c>
      <c r="X299" s="60">
        <f t="shared" si="60"/>
        <v>11131.333333333334</v>
      </c>
      <c r="Y299" s="36"/>
    </row>
    <row r="300" spans="1:25">
      <c r="A300" s="65" t="s">
        <v>294</v>
      </c>
      <c r="B300" s="63" t="s">
        <v>514</v>
      </c>
      <c r="C300" s="60">
        <v>9829</v>
      </c>
      <c r="D300" s="60">
        <v>4530</v>
      </c>
      <c r="E300" s="61"/>
      <c r="F300" s="61"/>
      <c r="G300" s="61"/>
      <c r="H300" s="54"/>
      <c r="I300" s="54"/>
      <c r="J300" s="54"/>
      <c r="K300" s="54"/>
      <c r="L300" s="56">
        <f t="shared" si="52"/>
        <v>14359</v>
      </c>
      <c r="M300" s="61">
        <f t="shared" si="56"/>
        <v>1179.48</v>
      </c>
      <c r="N300" s="60"/>
      <c r="O300" s="54">
        <f t="shared" si="53"/>
        <v>294.87</v>
      </c>
      <c r="P300" s="61"/>
      <c r="Q300" s="61"/>
      <c r="R300" s="54">
        <f t="shared" si="54"/>
        <v>1474.35</v>
      </c>
      <c r="S300" s="56">
        <f t="shared" si="55"/>
        <v>12884.65</v>
      </c>
      <c r="T300" s="57"/>
      <c r="U300" s="60">
        <f t="shared" si="57"/>
        <v>13105.333333333332</v>
      </c>
      <c r="V300" s="60">
        <f t="shared" si="58"/>
        <v>6552.6666666666661</v>
      </c>
      <c r="W300" s="60">
        <f t="shared" si="59"/>
        <v>6040</v>
      </c>
      <c r="X300" s="60">
        <f t="shared" si="60"/>
        <v>3020</v>
      </c>
      <c r="Y300" s="36"/>
    </row>
    <row r="301" spans="1:25">
      <c r="A301" s="65" t="s">
        <v>295</v>
      </c>
      <c r="B301" s="63" t="s">
        <v>511</v>
      </c>
      <c r="C301" s="60">
        <v>11303</v>
      </c>
      <c r="D301" s="60">
        <v>3507</v>
      </c>
      <c r="E301" s="61"/>
      <c r="F301" s="61"/>
      <c r="G301" s="61"/>
      <c r="H301" s="54"/>
      <c r="I301" s="54"/>
      <c r="J301" s="54"/>
      <c r="K301" s="54"/>
      <c r="L301" s="56">
        <f t="shared" si="52"/>
        <v>14810</v>
      </c>
      <c r="M301" s="61">
        <f t="shared" si="56"/>
        <v>1356.36</v>
      </c>
      <c r="N301" s="60"/>
      <c r="O301" s="54">
        <f t="shared" si="53"/>
        <v>339.09</v>
      </c>
      <c r="P301" s="61"/>
      <c r="Q301" s="61"/>
      <c r="R301" s="54">
        <f t="shared" si="54"/>
        <v>1695.4499999999998</v>
      </c>
      <c r="S301" s="56">
        <f t="shared" si="55"/>
        <v>13114.55</v>
      </c>
      <c r="T301" s="57"/>
      <c r="U301" s="60">
        <f t="shared" si="57"/>
        <v>15070.666666666666</v>
      </c>
      <c r="V301" s="60">
        <f t="shared" si="58"/>
        <v>7535.333333333333</v>
      </c>
      <c r="W301" s="60">
        <f t="shared" si="59"/>
        <v>4676</v>
      </c>
      <c r="X301" s="60">
        <f t="shared" si="60"/>
        <v>2338</v>
      </c>
      <c r="Y301" s="36"/>
    </row>
    <row r="302" spans="1:25">
      <c r="A302" s="65" t="s">
        <v>296</v>
      </c>
      <c r="B302" s="63" t="s">
        <v>525</v>
      </c>
      <c r="C302" s="60">
        <v>5250</v>
      </c>
      <c r="D302" s="60">
        <v>4228</v>
      </c>
      <c r="E302" s="60"/>
      <c r="F302" s="61"/>
      <c r="G302" s="61"/>
      <c r="H302" s="54"/>
      <c r="I302" s="54"/>
      <c r="J302" s="54"/>
      <c r="K302" s="54"/>
      <c r="L302" s="56">
        <f t="shared" si="52"/>
        <v>9478</v>
      </c>
      <c r="M302" s="61">
        <f t="shared" si="56"/>
        <v>630</v>
      </c>
      <c r="N302" s="60"/>
      <c r="O302" s="54">
        <f t="shared" si="53"/>
        <v>157.5</v>
      </c>
      <c r="P302" s="61"/>
      <c r="Q302" s="61"/>
      <c r="R302" s="54">
        <f t="shared" si="54"/>
        <v>787.5</v>
      </c>
      <c r="S302" s="56">
        <f t="shared" si="55"/>
        <v>8690.5</v>
      </c>
      <c r="T302" s="57"/>
      <c r="U302" s="60">
        <f t="shared" si="57"/>
        <v>7000</v>
      </c>
      <c r="V302" s="60">
        <f t="shared" si="58"/>
        <v>3500</v>
      </c>
      <c r="W302" s="60">
        <f t="shared" si="59"/>
        <v>5637.3333333333339</v>
      </c>
      <c r="X302" s="60">
        <f t="shared" si="60"/>
        <v>2818.666666666667</v>
      </c>
      <c r="Y302" s="36"/>
    </row>
    <row r="303" spans="1:25">
      <c r="A303" s="65" t="s">
        <v>297</v>
      </c>
      <c r="B303" s="63" t="s">
        <v>513</v>
      </c>
      <c r="C303" s="60">
        <v>14633</v>
      </c>
      <c r="D303" s="60">
        <v>2367</v>
      </c>
      <c r="E303" s="60"/>
      <c r="F303" s="61"/>
      <c r="G303" s="61"/>
      <c r="H303" s="54"/>
      <c r="I303" s="54"/>
      <c r="J303" s="54"/>
      <c r="K303" s="54"/>
      <c r="L303" s="56">
        <f t="shared" si="52"/>
        <v>17000</v>
      </c>
      <c r="M303" s="61">
        <f t="shared" si="56"/>
        <v>1755.96</v>
      </c>
      <c r="N303" s="60"/>
      <c r="O303" s="54">
        <f t="shared" si="53"/>
        <v>438.99</v>
      </c>
      <c r="P303" s="61"/>
      <c r="Q303" s="61"/>
      <c r="R303" s="54">
        <f t="shared" si="54"/>
        <v>2194.9499999999998</v>
      </c>
      <c r="S303" s="56">
        <f t="shared" si="55"/>
        <v>14805.05</v>
      </c>
      <c r="T303" s="57"/>
      <c r="U303" s="60">
        <f t="shared" si="57"/>
        <v>19510.666666666664</v>
      </c>
      <c r="V303" s="60">
        <f t="shared" si="58"/>
        <v>9755.3333333333321</v>
      </c>
      <c r="W303" s="60">
        <f t="shared" si="59"/>
        <v>3156</v>
      </c>
      <c r="X303" s="60">
        <f t="shared" si="60"/>
        <v>1578</v>
      </c>
      <c r="Y303" s="36"/>
    </row>
    <row r="304" spans="1:25">
      <c r="A304" s="65" t="s">
        <v>298</v>
      </c>
      <c r="B304" s="63" t="s">
        <v>528</v>
      </c>
      <c r="C304" s="60">
        <v>17063</v>
      </c>
      <c r="D304" s="60">
        <v>10367</v>
      </c>
      <c r="E304" s="60"/>
      <c r="F304" s="61"/>
      <c r="G304" s="61"/>
      <c r="H304" s="54"/>
      <c r="I304" s="54"/>
      <c r="J304" s="54"/>
      <c r="K304" s="54"/>
      <c r="L304" s="56">
        <f t="shared" si="52"/>
        <v>27430</v>
      </c>
      <c r="M304" s="61">
        <f t="shared" si="56"/>
        <v>2047.56</v>
      </c>
      <c r="N304" s="60"/>
      <c r="O304" s="54">
        <f t="shared" si="53"/>
        <v>511.89</v>
      </c>
      <c r="P304" s="61"/>
      <c r="Q304" s="61"/>
      <c r="R304" s="54">
        <f t="shared" si="54"/>
        <v>2559.4499999999998</v>
      </c>
      <c r="S304" s="56">
        <f t="shared" si="55"/>
        <v>24870.55</v>
      </c>
      <c r="T304" s="57"/>
      <c r="U304" s="60">
        <f t="shared" si="57"/>
        <v>22750.666666666664</v>
      </c>
      <c r="V304" s="60">
        <f t="shared" si="58"/>
        <v>11375.333333333332</v>
      </c>
      <c r="W304" s="60">
        <f t="shared" si="59"/>
        <v>13822.666666666666</v>
      </c>
      <c r="X304" s="60">
        <f t="shared" si="60"/>
        <v>6911.333333333333</v>
      </c>
      <c r="Y304" s="36"/>
    </row>
    <row r="305" spans="1:25">
      <c r="A305" s="65" t="s">
        <v>299</v>
      </c>
      <c r="B305" s="63" t="s">
        <v>544</v>
      </c>
      <c r="C305" s="60">
        <v>2359</v>
      </c>
      <c r="D305" s="60">
        <v>3641</v>
      </c>
      <c r="E305" s="60"/>
      <c r="F305" s="61"/>
      <c r="G305" s="61"/>
      <c r="H305" s="54"/>
      <c r="I305" s="54"/>
      <c r="J305" s="54"/>
      <c r="K305" s="54"/>
      <c r="L305" s="56">
        <f t="shared" si="52"/>
        <v>6000</v>
      </c>
      <c r="M305" s="61">
        <f t="shared" si="56"/>
        <v>283.08</v>
      </c>
      <c r="N305" s="60"/>
      <c r="O305" s="54">
        <f t="shared" si="53"/>
        <v>70.77</v>
      </c>
      <c r="P305" s="61"/>
      <c r="Q305" s="61"/>
      <c r="R305" s="54">
        <f t="shared" si="54"/>
        <v>353.84999999999997</v>
      </c>
      <c r="S305" s="56">
        <f t="shared" si="55"/>
        <v>5646.15</v>
      </c>
      <c r="T305" s="57"/>
      <c r="U305" s="60">
        <f t="shared" si="57"/>
        <v>3145.3333333333335</v>
      </c>
      <c r="V305" s="60">
        <f t="shared" si="58"/>
        <v>1572.6666666666667</v>
      </c>
      <c r="W305" s="60">
        <f t="shared" si="59"/>
        <v>4854.6666666666661</v>
      </c>
      <c r="X305" s="60">
        <f t="shared" si="60"/>
        <v>2427.333333333333</v>
      </c>
      <c r="Y305" s="36"/>
    </row>
    <row r="306" spans="1:25">
      <c r="A306" s="65" t="s">
        <v>300</v>
      </c>
      <c r="B306" s="63" t="s">
        <v>513</v>
      </c>
      <c r="C306" s="60">
        <v>14633</v>
      </c>
      <c r="D306" s="60">
        <v>10367</v>
      </c>
      <c r="E306" s="60"/>
      <c r="F306" s="61"/>
      <c r="G306" s="61"/>
      <c r="H306" s="54"/>
      <c r="I306" s="54"/>
      <c r="J306" s="54"/>
      <c r="K306" s="54"/>
      <c r="L306" s="56">
        <f t="shared" si="52"/>
        <v>25000</v>
      </c>
      <c r="M306" s="61">
        <f t="shared" si="56"/>
        <v>1755.96</v>
      </c>
      <c r="N306" s="60"/>
      <c r="O306" s="54">
        <f t="shared" si="53"/>
        <v>438.99</v>
      </c>
      <c r="P306" s="61"/>
      <c r="Q306" s="61"/>
      <c r="R306" s="54">
        <f t="shared" si="54"/>
        <v>2194.9499999999998</v>
      </c>
      <c r="S306" s="56">
        <f t="shared" si="55"/>
        <v>22805.05</v>
      </c>
      <c r="T306" s="57"/>
      <c r="U306" s="60">
        <f t="shared" si="57"/>
        <v>19510.666666666664</v>
      </c>
      <c r="V306" s="60">
        <f t="shared" si="58"/>
        <v>9755.3333333333321</v>
      </c>
      <c r="W306" s="60">
        <f t="shared" si="59"/>
        <v>13822.666666666666</v>
      </c>
      <c r="X306" s="60">
        <f t="shared" si="60"/>
        <v>6911.333333333333</v>
      </c>
      <c r="Y306" s="36"/>
    </row>
    <row r="307" spans="1:25">
      <c r="A307" s="65" t="s">
        <v>301</v>
      </c>
      <c r="B307" s="63" t="s">
        <v>513</v>
      </c>
      <c r="C307" s="60">
        <v>14633</v>
      </c>
      <c r="D307" s="60">
        <v>9562</v>
      </c>
      <c r="E307" s="60"/>
      <c r="F307" s="61"/>
      <c r="G307" s="61"/>
      <c r="H307" s="54"/>
      <c r="I307" s="54"/>
      <c r="J307" s="54"/>
      <c r="K307" s="54"/>
      <c r="L307" s="56">
        <f t="shared" si="52"/>
        <v>24195</v>
      </c>
      <c r="M307" s="61">
        <f t="shared" si="56"/>
        <v>1755.96</v>
      </c>
      <c r="N307" s="60"/>
      <c r="O307" s="54">
        <f t="shared" si="53"/>
        <v>438.99</v>
      </c>
      <c r="P307" s="61"/>
      <c r="Q307" s="61"/>
      <c r="R307" s="54">
        <f t="shared" si="54"/>
        <v>2194.9499999999998</v>
      </c>
      <c r="S307" s="56">
        <f t="shared" si="55"/>
        <v>22000.05</v>
      </c>
      <c r="T307" s="57"/>
      <c r="U307" s="60">
        <f t="shared" si="57"/>
        <v>19510.666666666664</v>
      </c>
      <c r="V307" s="60">
        <f t="shared" si="58"/>
        <v>9755.3333333333321</v>
      </c>
      <c r="W307" s="60">
        <f t="shared" si="59"/>
        <v>12749.333333333334</v>
      </c>
      <c r="X307" s="60">
        <f t="shared" si="60"/>
        <v>6374.666666666667</v>
      </c>
      <c r="Y307" s="36"/>
    </row>
    <row r="308" spans="1:25">
      <c r="A308" s="65" t="s">
        <v>302</v>
      </c>
      <c r="B308" s="63" t="s">
        <v>544</v>
      </c>
      <c r="C308" s="60">
        <v>2359</v>
      </c>
      <c r="D308" s="60">
        <v>3964</v>
      </c>
      <c r="E308" s="60"/>
      <c r="F308" s="61"/>
      <c r="G308" s="61"/>
      <c r="H308" s="54"/>
      <c r="I308" s="54"/>
      <c r="J308" s="54"/>
      <c r="K308" s="54"/>
      <c r="L308" s="56">
        <f t="shared" si="52"/>
        <v>6323</v>
      </c>
      <c r="M308" s="61">
        <f t="shared" si="56"/>
        <v>283.08</v>
      </c>
      <c r="N308" s="60"/>
      <c r="O308" s="54">
        <f t="shared" si="53"/>
        <v>70.77</v>
      </c>
      <c r="P308" s="61"/>
      <c r="Q308" s="61"/>
      <c r="R308" s="54">
        <f t="shared" si="54"/>
        <v>353.84999999999997</v>
      </c>
      <c r="S308" s="56">
        <f t="shared" si="55"/>
        <v>5969.15</v>
      </c>
      <c r="T308" s="57"/>
      <c r="U308" s="60">
        <f t="shared" si="57"/>
        <v>3145.3333333333335</v>
      </c>
      <c r="V308" s="60">
        <f t="shared" si="58"/>
        <v>1572.6666666666667</v>
      </c>
      <c r="W308" s="60">
        <f t="shared" si="59"/>
        <v>5285.333333333333</v>
      </c>
      <c r="X308" s="60">
        <f t="shared" si="60"/>
        <v>2642.6666666666665</v>
      </c>
      <c r="Y308" s="36"/>
    </row>
    <row r="309" spans="1:25">
      <c r="A309" s="65" t="s">
        <v>303</v>
      </c>
      <c r="B309" s="63" t="s">
        <v>538</v>
      </c>
      <c r="C309" s="60">
        <v>6894</v>
      </c>
      <c r="D309" s="60">
        <v>5362</v>
      </c>
      <c r="E309" s="60"/>
      <c r="F309" s="61"/>
      <c r="G309" s="61"/>
      <c r="H309" s="54"/>
      <c r="I309" s="54"/>
      <c r="J309" s="54"/>
      <c r="K309" s="54"/>
      <c r="L309" s="56">
        <f t="shared" si="52"/>
        <v>12256</v>
      </c>
      <c r="M309" s="61">
        <f t="shared" si="56"/>
        <v>827.28</v>
      </c>
      <c r="N309" s="60"/>
      <c r="O309" s="54">
        <f t="shared" si="53"/>
        <v>206.82</v>
      </c>
      <c r="P309" s="61"/>
      <c r="Q309" s="61"/>
      <c r="R309" s="54">
        <f t="shared" si="54"/>
        <v>1034.0999999999999</v>
      </c>
      <c r="S309" s="56">
        <f t="shared" si="55"/>
        <v>11221.9</v>
      </c>
      <c r="T309" s="57"/>
      <c r="U309" s="60">
        <f t="shared" si="57"/>
        <v>9192</v>
      </c>
      <c r="V309" s="60">
        <f t="shared" si="58"/>
        <v>4596</v>
      </c>
      <c r="W309" s="60">
        <f t="shared" si="59"/>
        <v>7149.333333333333</v>
      </c>
      <c r="X309" s="60">
        <f t="shared" si="60"/>
        <v>3574.6666666666665</v>
      </c>
      <c r="Y309" s="36"/>
    </row>
    <row r="310" spans="1:25">
      <c r="A310" s="65" t="s">
        <v>304</v>
      </c>
      <c r="B310" s="63" t="s">
        <v>538</v>
      </c>
      <c r="C310" s="60">
        <v>6894</v>
      </c>
      <c r="D310" s="60">
        <v>13106</v>
      </c>
      <c r="E310" s="60"/>
      <c r="F310" s="61"/>
      <c r="G310" s="61"/>
      <c r="H310" s="54"/>
      <c r="I310" s="54"/>
      <c r="J310" s="54"/>
      <c r="K310" s="54"/>
      <c r="L310" s="56">
        <f t="shared" si="52"/>
        <v>20000</v>
      </c>
      <c r="M310" s="61">
        <f t="shared" si="56"/>
        <v>827.28</v>
      </c>
      <c r="N310" s="60"/>
      <c r="O310" s="54">
        <f t="shared" si="53"/>
        <v>206.82</v>
      </c>
      <c r="P310" s="61"/>
      <c r="Q310" s="61"/>
      <c r="R310" s="54">
        <f t="shared" si="54"/>
        <v>1034.0999999999999</v>
      </c>
      <c r="S310" s="56">
        <f t="shared" si="55"/>
        <v>18965.900000000001</v>
      </c>
      <c r="T310" s="57"/>
      <c r="U310" s="60">
        <f t="shared" si="57"/>
        <v>9192</v>
      </c>
      <c r="V310" s="60">
        <f t="shared" si="58"/>
        <v>4596</v>
      </c>
      <c r="W310" s="60">
        <f t="shared" si="59"/>
        <v>17474.666666666668</v>
      </c>
      <c r="X310" s="60">
        <f t="shared" si="60"/>
        <v>8737.3333333333339</v>
      </c>
      <c r="Y310" s="36"/>
    </row>
    <row r="311" spans="1:25">
      <c r="A311" s="65" t="s">
        <v>305</v>
      </c>
      <c r="B311" s="63" t="s">
        <v>538</v>
      </c>
      <c r="C311" s="60">
        <v>6894</v>
      </c>
      <c r="D311" s="60">
        <v>4106</v>
      </c>
      <c r="E311" s="60"/>
      <c r="F311" s="61"/>
      <c r="G311" s="61"/>
      <c r="H311" s="54"/>
      <c r="I311" s="54"/>
      <c r="J311" s="54"/>
      <c r="K311" s="54"/>
      <c r="L311" s="56">
        <f t="shared" si="52"/>
        <v>11000</v>
      </c>
      <c r="M311" s="61">
        <f t="shared" si="56"/>
        <v>827.28</v>
      </c>
      <c r="N311" s="60"/>
      <c r="O311" s="54">
        <f t="shared" si="53"/>
        <v>206.82</v>
      </c>
      <c r="P311" s="61"/>
      <c r="Q311" s="61"/>
      <c r="R311" s="54">
        <f t="shared" si="54"/>
        <v>1034.0999999999999</v>
      </c>
      <c r="S311" s="56">
        <f t="shared" si="55"/>
        <v>9965.9</v>
      </c>
      <c r="T311" s="57"/>
      <c r="U311" s="60">
        <f t="shared" si="57"/>
        <v>9192</v>
      </c>
      <c r="V311" s="60">
        <f t="shared" si="58"/>
        <v>4596</v>
      </c>
      <c r="W311" s="60">
        <f t="shared" si="59"/>
        <v>5474.666666666667</v>
      </c>
      <c r="X311" s="60">
        <f t="shared" si="60"/>
        <v>2737.3333333333335</v>
      </c>
      <c r="Y311" s="36"/>
    </row>
    <row r="312" spans="1:25">
      <c r="A312" s="65" t="s">
        <v>306</v>
      </c>
      <c r="B312" s="63" t="s">
        <v>513</v>
      </c>
      <c r="C312" s="60">
        <v>17063</v>
      </c>
      <c r="D312" s="60">
        <v>30937</v>
      </c>
      <c r="E312" s="60"/>
      <c r="F312" s="61"/>
      <c r="G312" s="61"/>
      <c r="H312" s="54"/>
      <c r="I312" s="54"/>
      <c r="J312" s="54"/>
      <c r="K312" s="54"/>
      <c r="L312" s="56">
        <f t="shared" si="52"/>
        <v>48000</v>
      </c>
      <c r="M312" s="61">
        <f t="shared" si="56"/>
        <v>2047.56</v>
      </c>
      <c r="N312" s="60"/>
      <c r="O312" s="54">
        <f t="shared" si="53"/>
        <v>511.89</v>
      </c>
      <c r="P312" s="61"/>
      <c r="Q312" s="61"/>
      <c r="R312" s="54">
        <f t="shared" si="54"/>
        <v>2559.4499999999998</v>
      </c>
      <c r="S312" s="56">
        <f t="shared" si="55"/>
        <v>45440.55</v>
      </c>
      <c r="T312" s="57"/>
      <c r="U312" s="60">
        <f t="shared" si="57"/>
        <v>22750.666666666664</v>
      </c>
      <c r="V312" s="60">
        <f t="shared" si="58"/>
        <v>11375.333333333332</v>
      </c>
      <c r="W312" s="60">
        <f t="shared" si="59"/>
        <v>41249.333333333336</v>
      </c>
      <c r="X312" s="60">
        <f t="shared" si="60"/>
        <v>20624.666666666668</v>
      </c>
      <c r="Y312" s="36"/>
    </row>
    <row r="313" spans="1:25">
      <c r="A313" s="65" t="s">
        <v>307</v>
      </c>
      <c r="B313" s="63" t="s">
        <v>511</v>
      </c>
      <c r="C313" s="60">
        <v>11303</v>
      </c>
      <c r="D313" s="60">
        <v>3697</v>
      </c>
      <c r="E313" s="60"/>
      <c r="F313" s="61"/>
      <c r="G313" s="61"/>
      <c r="H313" s="54"/>
      <c r="I313" s="54"/>
      <c r="J313" s="54"/>
      <c r="K313" s="54"/>
      <c r="L313" s="56">
        <f t="shared" si="52"/>
        <v>15000</v>
      </c>
      <c r="M313" s="61">
        <f t="shared" si="56"/>
        <v>1356.36</v>
      </c>
      <c r="N313" s="60"/>
      <c r="O313" s="54">
        <f t="shared" si="53"/>
        <v>339.09</v>
      </c>
      <c r="P313" s="61"/>
      <c r="Q313" s="61"/>
      <c r="R313" s="54">
        <f t="shared" si="54"/>
        <v>1695.4499999999998</v>
      </c>
      <c r="S313" s="56">
        <f t="shared" si="55"/>
        <v>13304.55</v>
      </c>
      <c r="T313" s="57"/>
      <c r="U313" s="60">
        <f t="shared" si="57"/>
        <v>15070.666666666666</v>
      </c>
      <c r="V313" s="60">
        <f t="shared" si="58"/>
        <v>7535.333333333333</v>
      </c>
      <c r="W313" s="60">
        <f t="shared" si="59"/>
        <v>4929.333333333333</v>
      </c>
      <c r="X313" s="60">
        <f t="shared" si="60"/>
        <v>2464.6666666666665</v>
      </c>
      <c r="Y313" s="36"/>
    </row>
    <row r="314" spans="1:25">
      <c r="A314" s="65" t="s">
        <v>308</v>
      </c>
      <c r="B314" s="63" t="s">
        <v>511</v>
      </c>
      <c r="C314" s="60">
        <v>11303</v>
      </c>
      <c r="D314" s="60">
        <v>13697</v>
      </c>
      <c r="E314" s="60"/>
      <c r="F314" s="61"/>
      <c r="G314" s="61"/>
      <c r="H314" s="54"/>
      <c r="I314" s="54"/>
      <c r="J314" s="54"/>
      <c r="K314" s="54"/>
      <c r="L314" s="56">
        <f t="shared" si="52"/>
        <v>25000</v>
      </c>
      <c r="M314" s="61">
        <f t="shared" si="56"/>
        <v>1356.36</v>
      </c>
      <c r="N314" s="60"/>
      <c r="O314" s="54">
        <f t="shared" si="53"/>
        <v>339.09</v>
      </c>
      <c r="P314" s="61"/>
      <c r="Q314" s="61"/>
      <c r="R314" s="54">
        <f t="shared" si="54"/>
        <v>1695.4499999999998</v>
      </c>
      <c r="S314" s="56">
        <f t="shared" si="55"/>
        <v>23304.55</v>
      </c>
      <c r="T314" s="57"/>
      <c r="U314" s="60">
        <f t="shared" si="57"/>
        <v>15070.666666666666</v>
      </c>
      <c r="V314" s="60">
        <f t="shared" si="58"/>
        <v>7535.333333333333</v>
      </c>
      <c r="W314" s="60">
        <f t="shared" si="59"/>
        <v>18262.666666666668</v>
      </c>
      <c r="X314" s="60">
        <f t="shared" si="60"/>
        <v>9131.3333333333339</v>
      </c>
      <c r="Y314" s="36"/>
    </row>
    <row r="315" spans="1:25">
      <c r="A315" s="65" t="s">
        <v>309</v>
      </c>
      <c r="B315" s="63" t="s">
        <v>511</v>
      </c>
      <c r="C315" s="60">
        <v>11303</v>
      </c>
      <c r="D315" s="60">
        <v>4697</v>
      </c>
      <c r="E315" s="60"/>
      <c r="F315" s="61"/>
      <c r="G315" s="61"/>
      <c r="H315" s="54"/>
      <c r="I315" s="54"/>
      <c r="J315" s="54"/>
      <c r="K315" s="54"/>
      <c r="L315" s="56">
        <f t="shared" si="52"/>
        <v>16000</v>
      </c>
      <c r="M315" s="61">
        <f t="shared" si="56"/>
        <v>1356.36</v>
      </c>
      <c r="N315" s="60"/>
      <c r="O315" s="54">
        <f t="shared" si="53"/>
        <v>339.09</v>
      </c>
      <c r="P315" s="61"/>
      <c r="Q315" s="61"/>
      <c r="R315" s="54">
        <f t="shared" si="54"/>
        <v>1695.4499999999998</v>
      </c>
      <c r="S315" s="56">
        <f t="shared" si="55"/>
        <v>14304.55</v>
      </c>
      <c r="T315" s="57"/>
      <c r="U315" s="60">
        <f t="shared" si="57"/>
        <v>15070.666666666666</v>
      </c>
      <c r="V315" s="60">
        <f t="shared" si="58"/>
        <v>7535.333333333333</v>
      </c>
      <c r="W315" s="60">
        <f t="shared" si="59"/>
        <v>6262.6666666666661</v>
      </c>
      <c r="X315" s="60">
        <f t="shared" si="60"/>
        <v>3131.333333333333</v>
      </c>
      <c r="Y315" s="36"/>
    </row>
    <row r="316" spans="1:25">
      <c r="A316" s="65" t="s">
        <v>310</v>
      </c>
      <c r="B316" s="63" t="s">
        <v>513</v>
      </c>
      <c r="C316" s="60">
        <v>14633</v>
      </c>
      <c r="D316" s="60">
        <v>10367</v>
      </c>
      <c r="E316" s="60"/>
      <c r="F316" s="61"/>
      <c r="G316" s="61"/>
      <c r="H316" s="54"/>
      <c r="I316" s="54"/>
      <c r="J316" s="54"/>
      <c r="K316" s="54"/>
      <c r="L316" s="56">
        <f t="shared" si="52"/>
        <v>25000</v>
      </c>
      <c r="M316" s="61">
        <f t="shared" si="56"/>
        <v>1755.96</v>
      </c>
      <c r="N316" s="60"/>
      <c r="O316" s="54">
        <f t="shared" si="53"/>
        <v>438.99</v>
      </c>
      <c r="P316" s="61"/>
      <c r="Q316" s="61"/>
      <c r="R316" s="54">
        <f t="shared" si="54"/>
        <v>2194.9499999999998</v>
      </c>
      <c r="S316" s="56">
        <f t="shared" si="55"/>
        <v>22805.05</v>
      </c>
      <c r="T316" s="57"/>
      <c r="U316" s="60">
        <f t="shared" si="57"/>
        <v>19510.666666666664</v>
      </c>
      <c r="V316" s="60">
        <f t="shared" si="58"/>
        <v>9755.3333333333321</v>
      </c>
      <c r="W316" s="60">
        <f t="shared" si="59"/>
        <v>13822.666666666666</v>
      </c>
      <c r="X316" s="60">
        <f t="shared" si="60"/>
        <v>6911.333333333333</v>
      </c>
      <c r="Y316" s="36"/>
    </row>
    <row r="317" spans="1:25">
      <c r="A317" s="65" t="s">
        <v>311</v>
      </c>
      <c r="B317" s="63" t="s">
        <v>538</v>
      </c>
      <c r="C317" s="60">
        <v>6894</v>
      </c>
      <c r="D317" s="60">
        <v>8106</v>
      </c>
      <c r="E317" s="60"/>
      <c r="F317" s="61"/>
      <c r="G317" s="61"/>
      <c r="H317" s="54"/>
      <c r="I317" s="54"/>
      <c r="J317" s="54"/>
      <c r="K317" s="54"/>
      <c r="L317" s="56">
        <f t="shared" si="52"/>
        <v>15000</v>
      </c>
      <c r="M317" s="61">
        <f t="shared" si="56"/>
        <v>827.28</v>
      </c>
      <c r="N317" s="60"/>
      <c r="O317" s="54">
        <f t="shared" si="53"/>
        <v>206.82</v>
      </c>
      <c r="P317" s="61"/>
      <c r="Q317" s="61"/>
      <c r="R317" s="54">
        <f t="shared" si="54"/>
        <v>1034.0999999999999</v>
      </c>
      <c r="S317" s="56">
        <f t="shared" si="55"/>
        <v>13965.9</v>
      </c>
      <c r="T317" s="57"/>
      <c r="U317" s="60">
        <f t="shared" si="57"/>
        <v>9192</v>
      </c>
      <c r="V317" s="60">
        <f t="shared" si="58"/>
        <v>4596</v>
      </c>
      <c r="W317" s="60">
        <f t="shared" si="59"/>
        <v>10808</v>
      </c>
      <c r="X317" s="60">
        <f t="shared" si="60"/>
        <v>5404</v>
      </c>
      <c r="Y317" s="36"/>
    </row>
    <row r="318" spans="1:25">
      <c r="A318" s="65" t="s">
        <v>312</v>
      </c>
      <c r="B318" s="63" t="s">
        <v>513</v>
      </c>
      <c r="C318" s="60">
        <v>14633</v>
      </c>
      <c r="D318" s="60">
        <v>26367</v>
      </c>
      <c r="E318" s="60"/>
      <c r="F318" s="61"/>
      <c r="G318" s="61"/>
      <c r="H318" s="54"/>
      <c r="I318" s="54"/>
      <c r="J318" s="54"/>
      <c r="K318" s="54"/>
      <c r="L318" s="56">
        <f t="shared" si="52"/>
        <v>41000</v>
      </c>
      <c r="M318" s="61">
        <f t="shared" si="56"/>
        <v>1755.96</v>
      </c>
      <c r="N318" s="60"/>
      <c r="O318" s="54">
        <f t="shared" si="53"/>
        <v>438.99</v>
      </c>
      <c r="P318" s="61"/>
      <c r="Q318" s="61"/>
      <c r="R318" s="54">
        <f t="shared" si="54"/>
        <v>2194.9499999999998</v>
      </c>
      <c r="S318" s="56">
        <f t="shared" si="55"/>
        <v>38805.050000000003</v>
      </c>
      <c r="T318" s="57"/>
      <c r="U318" s="60">
        <f t="shared" si="57"/>
        <v>19510.666666666664</v>
      </c>
      <c r="V318" s="60">
        <f t="shared" si="58"/>
        <v>9755.3333333333321</v>
      </c>
      <c r="W318" s="60">
        <f t="shared" si="59"/>
        <v>35156</v>
      </c>
      <c r="X318" s="60">
        <f t="shared" si="60"/>
        <v>17578</v>
      </c>
      <c r="Y318" s="36"/>
    </row>
    <row r="319" spans="1:25">
      <c r="A319" s="65" t="s">
        <v>313</v>
      </c>
      <c r="B319" s="63" t="s">
        <v>513</v>
      </c>
      <c r="C319" s="60">
        <v>14633</v>
      </c>
      <c r="D319" s="60">
        <v>5367</v>
      </c>
      <c r="E319" s="60"/>
      <c r="F319" s="61"/>
      <c r="G319" s="61"/>
      <c r="H319" s="54"/>
      <c r="I319" s="54"/>
      <c r="J319" s="54"/>
      <c r="K319" s="54"/>
      <c r="L319" s="56">
        <f t="shared" si="52"/>
        <v>20000</v>
      </c>
      <c r="M319" s="61">
        <f t="shared" si="56"/>
        <v>1755.96</v>
      </c>
      <c r="N319" s="60"/>
      <c r="O319" s="54">
        <f t="shared" si="53"/>
        <v>438.99</v>
      </c>
      <c r="P319" s="61"/>
      <c r="Q319" s="61"/>
      <c r="R319" s="54">
        <f t="shared" si="54"/>
        <v>2194.9499999999998</v>
      </c>
      <c r="S319" s="56">
        <f t="shared" si="55"/>
        <v>17805.05</v>
      </c>
      <c r="T319" s="57"/>
      <c r="U319" s="60">
        <f t="shared" si="57"/>
        <v>19510.666666666664</v>
      </c>
      <c r="V319" s="60">
        <f t="shared" si="58"/>
        <v>9755.3333333333321</v>
      </c>
      <c r="W319" s="60">
        <f t="shared" si="59"/>
        <v>7156</v>
      </c>
      <c r="X319" s="60">
        <f t="shared" si="60"/>
        <v>3578</v>
      </c>
      <c r="Y319" s="36"/>
    </row>
    <row r="320" spans="1:25">
      <c r="A320" s="65" t="s">
        <v>314</v>
      </c>
      <c r="B320" s="63" t="s">
        <v>538</v>
      </c>
      <c r="C320" s="60">
        <v>6894</v>
      </c>
      <c r="D320" s="60">
        <v>1106</v>
      </c>
      <c r="E320" s="60"/>
      <c r="F320" s="61"/>
      <c r="G320" s="61"/>
      <c r="H320" s="54"/>
      <c r="I320" s="54"/>
      <c r="J320" s="54"/>
      <c r="K320" s="54"/>
      <c r="L320" s="56">
        <f t="shared" si="52"/>
        <v>8000</v>
      </c>
      <c r="M320" s="61">
        <f t="shared" si="56"/>
        <v>827.28</v>
      </c>
      <c r="N320" s="60"/>
      <c r="O320" s="54">
        <f t="shared" si="53"/>
        <v>206.82</v>
      </c>
      <c r="P320" s="61"/>
      <c r="Q320" s="61"/>
      <c r="R320" s="54">
        <f t="shared" si="54"/>
        <v>1034.0999999999999</v>
      </c>
      <c r="S320" s="56">
        <f t="shared" si="55"/>
        <v>6965.9</v>
      </c>
      <c r="T320" s="57"/>
      <c r="U320" s="60">
        <f t="shared" si="57"/>
        <v>9192</v>
      </c>
      <c r="V320" s="60">
        <f t="shared" si="58"/>
        <v>4596</v>
      </c>
      <c r="W320" s="60">
        <f t="shared" si="59"/>
        <v>1474.6666666666667</v>
      </c>
      <c r="X320" s="60">
        <f t="shared" si="60"/>
        <v>737.33333333333337</v>
      </c>
      <c r="Y320" s="36"/>
    </row>
    <row r="321" spans="1:25">
      <c r="A321" s="65" t="s">
        <v>315</v>
      </c>
      <c r="B321" s="63" t="s">
        <v>513</v>
      </c>
      <c r="C321" s="60">
        <v>14633</v>
      </c>
      <c r="D321" s="60">
        <v>6867</v>
      </c>
      <c r="E321" s="60"/>
      <c r="F321" s="61"/>
      <c r="G321" s="61"/>
      <c r="H321" s="54"/>
      <c r="I321" s="54"/>
      <c r="J321" s="54"/>
      <c r="K321" s="54"/>
      <c r="L321" s="56">
        <f t="shared" si="52"/>
        <v>21500</v>
      </c>
      <c r="M321" s="61">
        <f t="shared" si="56"/>
        <v>1755.96</v>
      </c>
      <c r="N321" s="60"/>
      <c r="O321" s="54">
        <f t="shared" si="53"/>
        <v>438.99</v>
      </c>
      <c r="P321" s="61"/>
      <c r="Q321" s="61"/>
      <c r="R321" s="54">
        <f t="shared" si="54"/>
        <v>2194.9499999999998</v>
      </c>
      <c r="S321" s="56">
        <f t="shared" si="55"/>
        <v>19305.05</v>
      </c>
      <c r="T321" s="57"/>
      <c r="U321" s="60">
        <f t="shared" si="57"/>
        <v>19510.666666666664</v>
      </c>
      <c r="V321" s="60">
        <f t="shared" si="58"/>
        <v>9755.3333333333321</v>
      </c>
      <c r="W321" s="60">
        <f t="shared" si="59"/>
        <v>9156</v>
      </c>
      <c r="X321" s="60">
        <f t="shared" si="60"/>
        <v>4578</v>
      </c>
      <c r="Y321" s="36"/>
    </row>
    <row r="322" spans="1:25">
      <c r="A322" s="65" t="s">
        <v>316</v>
      </c>
      <c r="B322" s="63" t="s">
        <v>538</v>
      </c>
      <c r="C322" s="60">
        <v>6894</v>
      </c>
      <c r="D322" s="60">
        <v>5106</v>
      </c>
      <c r="E322" s="60"/>
      <c r="F322" s="61"/>
      <c r="G322" s="61"/>
      <c r="H322" s="54"/>
      <c r="I322" s="54"/>
      <c r="J322" s="54"/>
      <c r="K322" s="54"/>
      <c r="L322" s="56">
        <f t="shared" si="52"/>
        <v>12000</v>
      </c>
      <c r="M322" s="61">
        <f t="shared" si="56"/>
        <v>827.28</v>
      </c>
      <c r="N322" s="60"/>
      <c r="O322" s="54">
        <f t="shared" si="53"/>
        <v>206.82</v>
      </c>
      <c r="P322" s="61"/>
      <c r="Q322" s="61"/>
      <c r="R322" s="54">
        <f t="shared" si="54"/>
        <v>1034.0999999999999</v>
      </c>
      <c r="S322" s="56">
        <f t="shared" si="55"/>
        <v>10965.9</v>
      </c>
      <c r="T322" s="57"/>
      <c r="U322" s="60">
        <f t="shared" si="57"/>
        <v>9192</v>
      </c>
      <c r="V322" s="60">
        <f t="shared" si="58"/>
        <v>4596</v>
      </c>
      <c r="W322" s="60">
        <f t="shared" si="59"/>
        <v>6808</v>
      </c>
      <c r="X322" s="60">
        <f t="shared" si="60"/>
        <v>3404</v>
      </c>
      <c r="Y322" s="36"/>
    </row>
    <row r="323" spans="1:25">
      <c r="A323" s="65" t="s">
        <v>317</v>
      </c>
      <c r="B323" s="63" t="s">
        <v>538</v>
      </c>
      <c r="C323" s="60">
        <v>6894</v>
      </c>
      <c r="D323" s="60">
        <v>18106</v>
      </c>
      <c r="E323" s="60"/>
      <c r="F323" s="61"/>
      <c r="G323" s="61"/>
      <c r="H323" s="54"/>
      <c r="I323" s="54"/>
      <c r="J323" s="54"/>
      <c r="K323" s="54"/>
      <c r="L323" s="56">
        <f t="shared" si="52"/>
        <v>25000</v>
      </c>
      <c r="M323" s="61">
        <f t="shared" si="56"/>
        <v>827.28</v>
      </c>
      <c r="N323" s="60"/>
      <c r="O323" s="54">
        <f t="shared" si="53"/>
        <v>206.82</v>
      </c>
      <c r="P323" s="61"/>
      <c r="Q323" s="61"/>
      <c r="R323" s="54">
        <f t="shared" si="54"/>
        <v>1034.0999999999999</v>
      </c>
      <c r="S323" s="56">
        <f t="shared" si="55"/>
        <v>23965.9</v>
      </c>
      <c r="T323" s="57"/>
      <c r="U323" s="60">
        <f t="shared" si="57"/>
        <v>9192</v>
      </c>
      <c r="V323" s="60">
        <f t="shared" si="58"/>
        <v>4596</v>
      </c>
      <c r="W323" s="60">
        <f t="shared" si="59"/>
        <v>24141.333333333332</v>
      </c>
      <c r="X323" s="60">
        <f t="shared" si="60"/>
        <v>12070.666666666666</v>
      </c>
      <c r="Y323" s="36"/>
    </row>
    <row r="324" spans="1:25">
      <c r="A324" s="65" t="s">
        <v>318</v>
      </c>
      <c r="B324" s="63" t="s">
        <v>525</v>
      </c>
      <c r="C324" s="60">
        <v>5250</v>
      </c>
      <c r="D324" s="60">
        <v>5093</v>
      </c>
      <c r="E324" s="60"/>
      <c r="F324" s="61"/>
      <c r="G324" s="61"/>
      <c r="H324" s="54"/>
      <c r="I324" s="54"/>
      <c r="J324" s="54"/>
      <c r="K324" s="54"/>
      <c r="L324" s="56">
        <f t="shared" si="52"/>
        <v>10343</v>
      </c>
      <c r="M324" s="61">
        <f t="shared" si="56"/>
        <v>630</v>
      </c>
      <c r="N324" s="60"/>
      <c r="O324" s="54">
        <f t="shared" si="53"/>
        <v>157.5</v>
      </c>
      <c r="P324" s="61"/>
      <c r="Q324" s="61"/>
      <c r="R324" s="54">
        <f t="shared" si="54"/>
        <v>787.5</v>
      </c>
      <c r="S324" s="56">
        <f t="shared" si="55"/>
        <v>9555.5</v>
      </c>
      <c r="T324" s="57"/>
      <c r="U324" s="60">
        <f t="shared" si="57"/>
        <v>7000</v>
      </c>
      <c r="V324" s="60">
        <f t="shared" si="58"/>
        <v>3500</v>
      </c>
      <c r="W324" s="60">
        <f t="shared" si="59"/>
        <v>6790.666666666667</v>
      </c>
      <c r="X324" s="60">
        <f t="shared" si="60"/>
        <v>3395.3333333333335</v>
      </c>
      <c r="Y324" s="36"/>
    </row>
    <row r="325" spans="1:25">
      <c r="A325" s="65" t="s">
        <v>319</v>
      </c>
      <c r="B325" s="63" t="s">
        <v>538</v>
      </c>
      <c r="C325" s="60">
        <v>6894</v>
      </c>
      <c r="D325" s="60">
        <v>3106</v>
      </c>
      <c r="E325" s="60"/>
      <c r="F325" s="61"/>
      <c r="G325" s="61"/>
      <c r="H325" s="54"/>
      <c r="I325" s="54"/>
      <c r="J325" s="54"/>
      <c r="K325" s="54"/>
      <c r="L325" s="56">
        <f t="shared" si="52"/>
        <v>10000</v>
      </c>
      <c r="M325" s="61">
        <f t="shared" si="56"/>
        <v>827.28</v>
      </c>
      <c r="N325" s="60"/>
      <c r="O325" s="54">
        <f t="shared" si="53"/>
        <v>206.82</v>
      </c>
      <c r="P325" s="61"/>
      <c r="Q325" s="61"/>
      <c r="R325" s="54">
        <f t="shared" si="54"/>
        <v>1034.0999999999999</v>
      </c>
      <c r="S325" s="56">
        <f t="shared" si="55"/>
        <v>8965.9</v>
      </c>
      <c r="T325" s="57"/>
      <c r="U325" s="60">
        <f t="shared" si="57"/>
        <v>9192</v>
      </c>
      <c r="V325" s="60">
        <f t="shared" si="58"/>
        <v>4596</v>
      </c>
      <c r="W325" s="60">
        <f t="shared" si="59"/>
        <v>4141.333333333333</v>
      </c>
      <c r="X325" s="60">
        <f t="shared" si="60"/>
        <v>2070.6666666666665</v>
      </c>
      <c r="Y325" s="36"/>
    </row>
    <row r="326" spans="1:25">
      <c r="A326" s="65" t="s">
        <v>320</v>
      </c>
      <c r="B326" s="63" t="s">
        <v>538</v>
      </c>
      <c r="C326" s="60">
        <v>6894</v>
      </c>
      <c r="D326" s="60">
        <v>3106</v>
      </c>
      <c r="E326" s="60"/>
      <c r="F326" s="61"/>
      <c r="G326" s="61"/>
      <c r="H326" s="54"/>
      <c r="I326" s="54"/>
      <c r="J326" s="54"/>
      <c r="K326" s="54"/>
      <c r="L326" s="56">
        <f t="shared" ref="L326:L389" si="61">SUM(C326:K326)</f>
        <v>10000</v>
      </c>
      <c r="M326" s="61">
        <f t="shared" si="56"/>
        <v>827.28</v>
      </c>
      <c r="N326" s="60"/>
      <c r="O326" s="54">
        <f t="shared" ref="O326:O389" si="62">+C326*0.03</f>
        <v>206.82</v>
      </c>
      <c r="P326" s="61"/>
      <c r="Q326" s="61"/>
      <c r="R326" s="54">
        <f t="shared" ref="R326:R389" si="63">SUM(M326:Q326)</f>
        <v>1034.0999999999999</v>
      </c>
      <c r="S326" s="56">
        <f t="shared" ref="S326:S389" si="64">+L326-R326</f>
        <v>8965.9</v>
      </c>
      <c r="T326" s="57"/>
      <c r="U326" s="60">
        <f t="shared" si="57"/>
        <v>9192</v>
      </c>
      <c r="V326" s="60">
        <f t="shared" si="58"/>
        <v>4596</v>
      </c>
      <c r="W326" s="60">
        <f t="shared" si="59"/>
        <v>4141.333333333333</v>
      </c>
      <c r="X326" s="60">
        <f t="shared" si="60"/>
        <v>2070.6666666666665</v>
      </c>
      <c r="Y326" s="36"/>
    </row>
    <row r="327" spans="1:25">
      <c r="A327" s="65" t="s">
        <v>321</v>
      </c>
      <c r="B327" s="63" t="s">
        <v>513</v>
      </c>
      <c r="C327" s="60">
        <v>17063</v>
      </c>
      <c r="D327" s="60">
        <v>22937</v>
      </c>
      <c r="E327" s="60"/>
      <c r="F327" s="61"/>
      <c r="G327" s="61"/>
      <c r="H327" s="54"/>
      <c r="I327" s="54"/>
      <c r="J327" s="54"/>
      <c r="K327" s="54"/>
      <c r="L327" s="56">
        <f t="shared" si="61"/>
        <v>40000</v>
      </c>
      <c r="M327" s="61">
        <f t="shared" si="56"/>
        <v>2047.56</v>
      </c>
      <c r="N327" s="60"/>
      <c r="O327" s="54">
        <f t="shared" si="62"/>
        <v>511.89</v>
      </c>
      <c r="P327" s="61"/>
      <c r="Q327" s="61"/>
      <c r="R327" s="54">
        <f t="shared" si="63"/>
        <v>2559.4499999999998</v>
      </c>
      <c r="S327" s="56">
        <f t="shared" si="64"/>
        <v>37440.550000000003</v>
      </c>
      <c r="T327" s="57"/>
      <c r="U327" s="60">
        <f t="shared" si="57"/>
        <v>22750.666666666664</v>
      </c>
      <c r="V327" s="60">
        <f t="shared" si="58"/>
        <v>11375.333333333332</v>
      </c>
      <c r="W327" s="60">
        <f t="shared" si="59"/>
        <v>30582.666666666668</v>
      </c>
      <c r="X327" s="60">
        <f t="shared" si="60"/>
        <v>15291.333333333334</v>
      </c>
      <c r="Y327" s="36"/>
    </row>
    <row r="328" spans="1:25">
      <c r="A328" s="65" t="s">
        <v>322</v>
      </c>
      <c r="B328" s="63" t="s">
        <v>544</v>
      </c>
      <c r="C328" s="60">
        <v>2359</v>
      </c>
      <c r="D328" s="60">
        <v>3308</v>
      </c>
      <c r="E328" s="60"/>
      <c r="F328" s="61"/>
      <c r="G328" s="61"/>
      <c r="H328" s="54"/>
      <c r="I328" s="54"/>
      <c r="J328" s="54"/>
      <c r="K328" s="54"/>
      <c r="L328" s="56">
        <f t="shared" si="61"/>
        <v>5667</v>
      </c>
      <c r="M328" s="61"/>
      <c r="N328" s="60">
        <f>+C328*0.08</f>
        <v>188.72</v>
      </c>
      <c r="O328" s="54">
        <f t="shared" si="62"/>
        <v>70.77</v>
      </c>
      <c r="P328" s="61"/>
      <c r="Q328" s="61"/>
      <c r="R328" s="54">
        <f t="shared" si="63"/>
        <v>259.49</v>
      </c>
      <c r="S328" s="56">
        <f t="shared" si="64"/>
        <v>5407.51</v>
      </c>
      <c r="T328" s="57"/>
      <c r="U328" s="60">
        <f t="shared" si="57"/>
        <v>3145.3333333333335</v>
      </c>
      <c r="V328" s="60">
        <f t="shared" si="58"/>
        <v>1572.6666666666667</v>
      </c>
      <c r="W328" s="60">
        <f t="shared" si="59"/>
        <v>4410.666666666667</v>
      </c>
      <c r="X328" s="60">
        <f t="shared" si="60"/>
        <v>2205.3333333333335</v>
      </c>
      <c r="Y328" s="36"/>
    </row>
    <row r="329" spans="1:25">
      <c r="A329" s="65" t="s">
        <v>323</v>
      </c>
      <c r="B329" s="63" t="s">
        <v>536</v>
      </c>
      <c r="C329" s="60">
        <v>6894</v>
      </c>
      <c r="D329" s="60">
        <v>2938</v>
      </c>
      <c r="E329" s="60"/>
      <c r="F329" s="61"/>
      <c r="G329" s="61"/>
      <c r="H329" s="54"/>
      <c r="I329" s="54"/>
      <c r="J329" s="54"/>
      <c r="K329" s="54"/>
      <c r="L329" s="56">
        <f t="shared" si="61"/>
        <v>9832</v>
      </c>
      <c r="M329" s="61">
        <f>+C329*0.12</f>
        <v>827.28</v>
      </c>
      <c r="N329" s="60"/>
      <c r="O329" s="54">
        <f t="shared" si="62"/>
        <v>206.82</v>
      </c>
      <c r="P329" s="61"/>
      <c r="Q329" s="61"/>
      <c r="R329" s="54">
        <f t="shared" si="63"/>
        <v>1034.0999999999999</v>
      </c>
      <c r="S329" s="56">
        <f t="shared" si="64"/>
        <v>8797.9</v>
      </c>
      <c r="T329" s="57"/>
      <c r="U329" s="60">
        <f t="shared" si="57"/>
        <v>9192</v>
      </c>
      <c r="V329" s="60">
        <f t="shared" si="58"/>
        <v>4596</v>
      </c>
      <c r="W329" s="60">
        <f t="shared" si="59"/>
        <v>3917.3333333333335</v>
      </c>
      <c r="X329" s="60">
        <f t="shared" si="60"/>
        <v>1958.6666666666667</v>
      </c>
      <c r="Y329" s="36"/>
    </row>
    <row r="330" spans="1:25">
      <c r="A330" s="65" t="s">
        <v>324</v>
      </c>
      <c r="B330" s="63" t="s">
        <v>538</v>
      </c>
      <c r="C330" s="60">
        <v>6894</v>
      </c>
      <c r="D330" s="60">
        <v>1826</v>
      </c>
      <c r="E330" s="60"/>
      <c r="F330" s="61"/>
      <c r="G330" s="61"/>
      <c r="H330" s="54"/>
      <c r="I330" s="54"/>
      <c r="J330" s="54"/>
      <c r="K330" s="54"/>
      <c r="L330" s="56">
        <f t="shared" si="61"/>
        <v>8720</v>
      </c>
      <c r="M330" s="61">
        <f t="shared" ref="M330:M393" si="65">+C330*0.12</f>
        <v>827.28</v>
      </c>
      <c r="N330" s="60"/>
      <c r="O330" s="54">
        <f t="shared" si="62"/>
        <v>206.82</v>
      </c>
      <c r="P330" s="61"/>
      <c r="Q330" s="61"/>
      <c r="R330" s="54">
        <f t="shared" si="63"/>
        <v>1034.0999999999999</v>
      </c>
      <c r="S330" s="56">
        <f t="shared" si="64"/>
        <v>7685.9</v>
      </c>
      <c r="T330" s="57"/>
      <c r="U330" s="60">
        <f t="shared" si="57"/>
        <v>9192</v>
      </c>
      <c r="V330" s="60">
        <f t="shared" si="58"/>
        <v>4596</v>
      </c>
      <c r="W330" s="60">
        <f t="shared" si="59"/>
        <v>2434.6666666666665</v>
      </c>
      <c r="X330" s="60">
        <f t="shared" si="60"/>
        <v>1217.3333333333333</v>
      </c>
      <c r="Y330" s="36"/>
    </row>
    <row r="331" spans="1:25">
      <c r="A331" s="65" t="s">
        <v>325</v>
      </c>
      <c r="B331" s="63" t="s">
        <v>540</v>
      </c>
      <c r="C331" s="60">
        <v>6894</v>
      </c>
      <c r="D331" s="60">
        <v>7141</v>
      </c>
      <c r="E331" s="60"/>
      <c r="F331" s="61"/>
      <c r="G331" s="61"/>
      <c r="H331" s="54"/>
      <c r="I331" s="54"/>
      <c r="J331" s="54"/>
      <c r="K331" s="54"/>
      <c r="L331" s="56">
        <f t="shared" si="61"/>
        <v>14035</v>
      </c>
      <c r="M331" s="61">
        <f t="shared" si="65"/>
        <v>827.28</v>
      </c>
      <c r="N331" s="60"/>
      <c r="O331" s="54">
        <f t="shared" si="62"/>
        <v>206.82</v>
      </c>
      <c r="P331" s="61"/>
      <c r="Q331" s="61"/>
      <c r="R331" s="54">
        <f t="shared" si="63"/>
        <v>1034.0999999999999</v>
      </c>
      <c r="S331" s="56">
        <f t="shared" si="64"/>
        <v>13000.9</v>
      </c>
      <c r="T331" s="57"/>
      <c r="U331" s="60">
        <f t="shared" si="57"/>
        <v>9192</v>
      </c>
      <c r="V331" s="60">
        <f t="shared" si="58"/>
        <v>4596</v>
      </c>
      <c r="W331" s="60">
        <f t="shared" si="59"/>
        <v>9521.3333333333339</v>
      </c>
      <c r="X331" s="60">
        <f t="shared" si="60"/>
        <v>4760.666666666667</v>
      </c>
      <c r="Y331" s="36"/>
    </row>
    <row r="332" spans="1:25">
      <c r="A332" s="65" t="s">
        <v>326</v>
      </c>
      <c r="B332" s="63" t="s">
        <v>513</v>
      </c>
      <c r="C332" s="60">
        <v>14633</v>
      </c>
      <c r="D332" s="60">
        <v>4367</v>
      </c>
      <c r="E332" s="60"/>
      <c r="F332" s="61"/>
      <c r="G332" s="61"/>
      <c r="H332" s="54"/>
      <c r="I332" s="54"/>
      <c r="J332" s="54"/>
      <c r="K332" s="54"/>
      <c r="L332" s="56">
        <f t="shared" si="61"/>
        <v>19000</v>
      </c>
      <c r="M332" s="61">
        <f t="shared" si="65"/>
        <v>1755.96</v>
      </c>
      <c r="N332" s="60"/>
      <c r="O332" s="54">
        <f t="shared" si="62"/>
        <v>438.99</v>
      </c>
      <c r="P332" s="61"/>
      <c r="Q332" s="61"/>
      <c r="R332" s="54">
        <f t="shared" si="63"/>
        <v>2194.9499999999998</v>
      </c>
      <c r="S332" s="56">
        <f t="shared" si="64"/>
        <v>16805.05</v>
      </c>
      <c r="T332" s="57"/>
      <c r="U332" s="60">
        <f t="shared" si="57"/>
        <v>19510.666666666664</v>
      </c>
      <c r="V332" s="60">
        <f t="shared" si="58"/>
        <v>9755.3333333333321</v>
      </c>
      <c r="W332" s="60">
        <f t="shared" si="59"/>
        <v>5822.6666666666661</v>
      </c>
      <c r="X332" s="60">
        <f t="shared" si="60"/>
        <v>2911.333333333333</v>
      </c>
      <c r="Y332" s="36"/>
    </row>
    <row r="333" spans="1:25">
      <c r="A333" s="65" t="s">
        <v>327</v>
      </c>
      <c r="B333" s="63" t="s">
        <v>538</v>
      </c>
      <c r="C333" s="60">
        <v>6894</v>
      </c>
      <c r="D333" s="60">
        <v>3852</v>
      </c>
      <c r="E333" s="60"/>
      <c r="F333" s="61"/>
      <c r="G333" s="61"/>
      <c r="H333" s="54"/>
      <c r="I333" s="54"/>
      <c r="J333" s="54"/>
      <c r="K333" s="54"/>
      <c r="L333" s="56">
        <f t="shared" si="61"/>
        <v>10746</v>
      </c>
      <c r="M333" s="61">
        <f t="shared" si="65"/>
        <v>827.28</v>
      </c>
      <c r="N333" s="60"/>
      <c r="O333" s="54">
        <f t="shared" si="62"/>
        <v>206.82</v>
      </c>
      <c r="P333" s="61"/>
      <c r="Q333" s="61"/>
      <c r="R333" s="54">
        <f t="shared" si="63"/>
        <v>1034.0999999999999</v>
      </c>
      <c r="S333" s="56">
        <f t="shared" si="64"/>
        <v>9711.9</v>
      </c>
      <c r="T333" s="57"/>
      <c r="U333" s="60">
        <f t="shared" si="57"/>
        <v>9192</v>
      </c>
      <c r="V333" s="60">
        <f t="shared" si="58"/>
        <v>4596</v>
      </c>
      <c r="W333" s="60">
        <f t="shared" si="59"/>
        <v>5136</v>
      </c>
      <c r="X333" s="60">
        <f t="shared" si="60"/>
        <v>2568</v>
      </c>
      <c r="Y333" s="36"/>
    </row>
    <row r="334" spans="1:25">
      <c r="A334" s="65" t="s">
        <v>328</v>
      </c>
      <c r="B334" s="63" t="s">
        <v>540</v>
      </c>
      <c r="C334" s="60">
        <v>6894</v>
      </c>
      <c r="D334" s="60">
        <v>12141</v>
      </c>
      <c r="E334" s="60"/>
      <c r="F334" s="61"/>
      <c r="G334" s="61"/>
      <c r="H334" s="54"/>
      <c r="I334" s="54"/>
      <c r="J334" s="54"/>
      <c r="K334" s="54"/>
      <c r="L334" s="56">
        <f t="shared" si="61"/>
        <v>19035</v>
      </c>
      <c r="M334" s="61">
        <f t="shared" si="65"/>
        <v>827.28</v>
      </c>
      <c r="N334" s="60"/>
      <c r="O334" s="54">
        <f t="shared" si="62"/>
        <v>206.82</v>
      </c>
      <c r="P334" s="61"/>
      <c r="Q334" s="61"/>
      <c r="R334" s="54">
        <f t="shared" si="63"/>
        <v>1034.0999999999999</v>
      </c>
      <c r="S334" s="56">
        <f t="shared" si="64"/>
        <v>18000.900000000001</v>
      </c>
      <c r="T334" s="57"/>
      <c r="U334" s="60">
        <f t="shared" si="57"/>
        <v>9192</v>
      </c>
      <c r="V334" s="60">
        <f t="shared" si="58"/>
        <v>4596</v>
      </c>
      <c r="W334" s="60">
        <f t="shared" si="59"/>
        <v>16188</v>
      </c>
      <c r="X334" s="60">
        <f t="shared" si="60"/>
        <v>8094</v>
      </c>
      <c r="Y334" s="36"/>
    </row>
    <row r="335" spans="1:25">
      <c r="A335" s="65" t="s">
        <v>329</v>
      </c>
      <c r="B335" s="63" t="s">
        <v>513</v>
      </c>
      <c r="C335" s="60">
        <v>17063</v>
      </c>
      <c r="D335" s="60">
        <v>12937</v>
      </c>
      <c r="E335" s="60"/>
      <c r="F335" s="61"/>
      <c r="G335" s="61"/>
      <c r="H335" s="54"/>
      <c r="I335" s="54"/>
      <c r="J335" s="54"/>
      <c r="K335" s="54"/>
      <c r="L335" s="56">
        <f t="shared" si="61"/>
        <v>30000</v>
      </c>
      <c r="M335" s="61">
        <f t="shared" si="65"/>
        <v>2047.56</v>
      </c>
      <c r="N335" s="60"/>
      <c r="O335" s="54">
        <f t="shared" si="62"/>
        <v>511.89</v>
      </c>
      <c r="P335" s="61"/>
      <c r="Q335" s="61"/>
      <c r="R335" s="54">
        <f t="shared" si="63"/>
        <v>2559.4499999999998</v>
      </c>
      <c r="S335" s="56">
        <f t="shared" si="64"/>
        <v>27440.55</v>
      </c>
      <c r="T335" s="57"/>
      <c r="U335" s="60">
        <f t="shared" si="57"/>
        <v>22750.666666666664</v>
      </c>
      <c r="V335" s="60">
        <f t="shared" si="58"/>
        <v>11375.333333333332</v>
      </c>
      <c r="W335" s="60">
        <f t="shared" si="59"/>
        <v>17249.333333333336</v>
      </c>
      <c r="X335" s="60">
        <f t="shared" si="60"/>
        <v>8624.6666666666679</v>
      </c>
      <c r="Y335" s="36"/>
    </row>
    <row r="336" spans="1:25">
      <c r="A336" s="65" t="s">
        <v>330</v>
      </c>
      <c r="B336" s="63" t="s">
        <v>544</v>
      </c>
      <c r="C336" s="60">
        <v>2359</v>
      </c>
      <c r="D336" s="60">
        <v>6505</v>
      </c>
      <c r="E336" s="60"/>
      <c r="F336" s="61"/>
      <c r="G336" s="61"/>
      <c r="H336" s="54"/>
      <c r="I336" s="54"/>
      <c r="J336" s="54"/>
      <c r="K336" s="54"/>
      <c r="L336" s="56">
        <f t="shared" si="61"/>
        <v>8864</v>
      </c>
      <c r="M336" s="61">
        <f t="shared" si="65"/>
        <v>283.08</v>
      </c>
      <c r="N336" s="60"/>
      <c r="O336" s="54">
        <f t="shared" si="62"/>
        <v>70.77</v>
      </c>
      <c r="P336" s="61"/>
      <c r="Q336" s="61"/>
      <c r="R336" s="54">
        <f t="shared" si="63"/>
        <v>353.84999999999997</v>
      </c>
      <c r="S336" s="56">
        <f t="shared" si="64"/>
        <v>8510.15</v>
      </c>
      <c r="T336" s="57"/>
      <c r="U336" s="60">
        <f t="shared" si="57"/>
        <v>3145.3333333333335</v>
      </c>
      <c r="V336" s="60">
        <f t="shared" si="58"/>
        <v>1572.6666666666667</v>
      </c>
      <c r="W336" s="60">
        <f t="shared" si="59"/>
        <v>8673.3333333333339</v>
      </c>
      <c r="X336" s="60">
        <f t="shared" si="60"/>
        <v>4336.666666666667</v>
      </c>
      <c r="Y336" s="36"/>
    </row>
    <row r="337" spans="1:25">
      <c r="A337" s="65" t="s">
        <v>331</v>
      </c>
      <c r="B337" s="63" t="s">
        <v>513</v>
      </c>
      <c r="C337" s="60">
        <v>17063</v>
      </c>
      <c r="D337" s="60">
        <v>17937</v>
      </c>
      <c r="E337" s="60"/>
      <c r="F337" s="61"/>
      <c r="G337" s="61"/>
      <c r="H337" s="54"/>
      <c r="I337" s="54"/>
      <c r="J337" s="54"/>
      <c r="K337" s="54"/>
      <c r="L337" s="56">
        <f t="shared" si="61"/>
        <v>35000</v>
      </c>
      <c r="M337" s="61">
        <f t="shared" si="65"/>
        <v>2047.56</v>
      </c>
      <c r="N337" s="60"/>
      <c r="O337" s="54">
        <f t="shared" si="62"/>
        <v>511.89</v>
      </c>
      <c r="P337" s="61"/>
      <c r="Q337" s="61"/>
      <c r="R337" s="54">
        <f t="shared" si="63"/>
        <v>2559.4499999999998</v>
      </c>
      <c r="S337" s="56">
        <f t="shared" si="64"/>
        <v>32440.55</v>
      </c>
      <c r="T337" s="57"/>
      <c r="U337" s="60">
        <f t="shared" ref="U337:U400" si="66">+C337/30*40</f>
        <v>22750.666666666664</v>
      </c>
      <c r="V337" s="60">
        <f t="shared" ref="V337:V400" si="67">+C337/30*20</f>
        <v>11375.333333333332</v>
      </c>
      <c r="W337" s="60">
        <f t="shared" ref="W337:W400" si="68">+D337/30*40</f>
        <v>23916</v>
      </c>
      <c r="X337" s="60">
        <f t="shared" ref="X337:X400" si="69">+D337/30*20</f>
        <v>11958</v>
      </c>
      <c r="Y337" s="36"/>
    </row>
    <row r="338" spans="1:25">
      <c r="A338" s="65" t="s">
        <v>332</v>
      </c>
      <c r="B338" s="63" t="s">
        <v>511</v>
      </c>
      <c r="C338" s="60">
        <v>11303</v>
      </c>
      <c r="D338" s="60">
        <v>8697</v>
      </c>
      <c r="E338" s="60"/>
      <c r="F338" s="61"/>
      <c r="G338" s="61"/>
      <c r="H338" s="54"/>
      <c r="I338" s="54"/>
      <c r="J338" s="54"/>
      <c r="K338" s="54"/>
      <c r="L338" s="56">
        <f t="shared" si="61"/>
        <v>20000</v>
      </c>
      <c r="M338" s="61">
        <f t="shared" si="65"/>
        <v>1356.36</v>
      </c>
      <c r="N338" s="60"/>
      <c r="O338" s="54">
        <f t="shared" si="62"/>
        <v>339.09</v>
      </c>
      <c r="P338" s="61"/>
      <c r="Q338" s="61"/>
      <c r="R338" s="54">
        <f t="shared" si="63"/>
        <v>1695.4499999999998</v>
      </c>
      <c r="S338" s="56">
        <f t="shared" si="64"/>
        <v>18304.55</v>
      </c>
      <c r="T338" s="57"/>
      <c r="U338" s="60">
        <f t="shared" si="66"/>
        <v>15070.666666666666</v>
      </c>
      <c r="V338" s="60">
        <f t="shared" si="67"/>
        <v>7535.333333333333</v>
      </c>
      <c r="W338" s="60">
        <f t="shared" si="68"/>
        <v>11596</v>
      </c>
      <c r="X338" s="60">
        <f t="shared" si="69"/>
        <v>5798</v>
      </c>
      <c r="Y338" s="36"/>
    </row>
    <row r="339" spans="1:25">
      <c r="A339" s="65" t="s">
        <v>333</v>
      </c>
      <c r="B339" s="63" t="s">
        <v>511</v>
      </c>
      <c r="C339" s="60">
        <v>11303</v>
      </c>
      <c r="D339" s="60">
        <v>3697</v>
      </c>
      <c r="E339" s="60"/>
      <c r="F339" s="61"/>
      <c r="G339" s="61"/>
      <c r="H339" s="54"/>
      <c r="I339" s="54"/>
      <c r="J339" s="54"/>
      <c r="K339" s="54"/>
      <c r="L339" s="56">
        <f t="shared" si="61"/>
        <v>15000</v>
      </c>
      <c r="M339" s="61">
        <f t="shared" si="65"/>
        <v>1356.36</v>
      </c>
      <c r="N339" s="60"/>
      <c r="O339" s="54">
        <f t="shared" si="62"/>
        <v>339.09</v>
      </c>
      <c r="P339" s="61"/>
      <c r="Q339" s="61"/>
      <c r="R339" s="54">
        <f t="shared" si="63"/>
        <v>1695.4499999999998</v>
      </c>
      <c r="S339" s="56">
        <f t="shared" si="64"/>
        <v>13304.55</v>
      </c>
      <c r="T339" s="57"/>
      <c r="U339" s="60">
        <f t="shared" si="66"/>
        <v>15070.666666666666</v>
      </c>
      <c r="V339" s="60">
        <f t="shared" si="67"/>
        <v>7535.333333333333</v>
      </c>
      <c r="W339" s="60">
        <f t="shared" si="68"/>
        <v>4929.333333333333</v>
      </c>
      <c r="X339" s="60">
        <f t="shared" si="69"/>
        <v>2464.6666666666665</v>
      </c>
      <c r="Y339" s="36"/>
    </row>
    <row r="340" spans="1:25">
      <c r="A340" s="65" t="s">
        <v>334</v>
      </c>
      <c r="B340" s="63" t="s">
        <v>513</v>
      </c>
      <c r="C340" s="60">
        <v>14633</v>
      </c>
      <c r="D340" s="60">
        <v>2367</v>
      </c>
      <c r="E340" s="60"/>
      <c r="F340" s="61"/>
      <c r="G340" s="61"/>
      <c r="H340" s="54"/>
      <c r="I340" s="54"/>
      <c r="J340" s="54"/>
      <c r="K340" s="54"/>
      <c r="L340" s="56">
        <f t="shared" si="61"/>
        <v>17000</v>
      </c>
      <c r="M340" s="61">
        <f t="shared" si="65"/>
        <v>1755.96</v>
      </c>
      <c r="N340" s="60"/>
      <c r="O340" s="54">
        <f t="shared" si="62"/>
        <v>438.99</v>
      </c>
      <c r="P340" s="61"/>
      <c r="Q340" s="61"/>
      <c r="R340" s="54">
        <f t="shared" si="63"/>
        <v>2194.9499999999998</v>
      </c>
      <c r="S340" s="56">
        <f t="shared" si="64"/>
        <v>14805.05</v>
      </c>
      <c r="T340" s="57"/>
      <c r="U340" s="60">
        <f t="shared" si="66"/>
        <v>19510.666666666664</v>
      </c>
      <c r="V340" s="60">
        <f t="shared" si="67"/>
        <v>9755.3333333333321</v>
      </c>
      <c r="W340" s="60">
        <f t="shared" si="68"/>
        <v>3156</v>
      </c>
      <c r="X340" s="60">
        <f t="shared" si="69"/>
        <v>1578</v>
      </c>
      <c r="Y340" s="36"/>
    </row>
    <row r="341" spans="1:25">
      <c r="A341" s="65" t="s">
        <v>611</v>
      </c>
      <c r="B341" s="63" t="s">
        <v>538</v>
      </c>
      <c r="C341" s="60">
        <v>6894</v>
      </c>
      <c r="D341" s="60">
        <v>1106</v>
      </c>
      <c r="E341" s="60"/>
      <c r="F341" s="61"/>
      <c r="G341" s="61"/>
      <c r="H341" s="54"/>
      <c r="I341" s="54"/>
      <c r="J341" s="54"/>
      <c r="K341" s="54"/>
      <c r="L341" s="56">
        <f t="shared" si="61"/>
        <v>8000</v>
      </c>
      <c r="M341" s="61">
        <f t="shared" si="65"/>
        <v>827.28</v>
      </c>
      <c r="N341" s="60"/>
      <c r="O341" s="54">
        <f t="shared" si="62"/>
        <v>206.82</v>
      </c>
      <c r="P341" s="61"/>
      <c r="Q341" s="61"/>
      <c r="R341" s="54">
        <f t="shared" si="63"/>
        <v>1034.0999999999999</v>
      </c>
      <c r="S341" s="56">
        <f t="shared" si="64"/>
        <v>6965.9</v>
      </c>
      <c r="T341" s="57"/>
      <c r="U341" s="60">
        <f t="shared" si="66"/>
        <v>9192</v>
      </c>
      <c r="V341" s="60">
        <f t="shared" si="67"/>
        <v>4596</v>
      </c>
      <c r="W341" s="60">
        <f t="shared" si="68"/>
        <v>1474.6666666666667</v>
      </c>
      <c r="X341" s="60">
        <f t="shared" si="69"/>
        <v>737.33333333333337</v>
      </c>
      <c r="Y341" s="36"/>
    </row>
    <row r="342" spans="1:25">
      <c r="A342" s="65" t="s">
        <v>335</v>
      </c>
      <c r="B342" s="63" t="s">
        <v>513</v>
      </c>
      <c r="C342" s="60">
        <v>17063</v>
      </c>
      <c r="D342" s="60">
        <v>12937</v>
      </c>
      <c r="E342" s="60"/>
      <c r="F342" s="61"/>
      <c r="G342" s="61"/>
      <c r="H342" s="54"/>
      <c r="I342" s="54"/>
      <c r="J342" s="54"/>
      <c r="K342" s="54"/>
      <c r="L342" s="56">
        <f t="shared" si="61"/>
        <v>30000</v>
      </c>
      <c r="M342" s="61">
        <f t="shared" si="65"/>
        <v>2047.56</v>
      </c>
      <c r="N342" s="60"/>
      <c r="O342" s="54">
        <f t="shared" si="62"/>
        <v>511.89</v>
      </c>
      <c r="P342" s="61"/>
      <c r="Q342" s="61"/>
      <c r="R342" s="54">
        <f t="shared" si="63"/>
        <v>2559.4499999999998</v>
      </c>
      <c r="S342" s="56">
        <f t="shared" si="64"/>
        <v>27440.55</v>
      </c>
      <c r="T342" s="57"/>
      <c r="U342" s="60">
        <f t="shared" si="66"/>
        <v>22750.666666666664</v>
      </c>
      <c r="V342" s="60">
        <f t="shared" si="67"/>
        <v>11375.333333333332</v>
      </c>
      <c r="W342" s="60">
        <f t="shared" si="68"/>
        <v>17249.333333333336</v>
      </c>
      <c r="X342" s="60">
        <f t="shared" si="69"/>
        <v>8624.6666666666679</v>
      </c>
      <c r="Y342" s="36"/>
    </row>
    <row r="343" spans="1:25">
      <c r="A343" s="65" t="s">
        <v>336</v>
      </c>
      <c r="B343" s="63" t="s">
        <v>530</v>
      </c>
      <c r="C343" s="60">
        <v>5972</v>
      </c>
      <c r="D343" s="60">
        <v>1713</v>
      </c>
      <c r="E343" s="60"/>
      <c r="F343" s="61"/>
      <c r="G343" s="61"/>
      <c r="H343" s="54"/>
      <c r="I343" s="54"/>
      <c r="J343" s="54"/>
      <c r="K343" s="54"/>
      <c r="L343" s="56">
        <f t="shared" si="61"/>
        <v>7685</v>
      </c>
      <c r="M343" s="61">
        <f t="shared" si="65"/>
        <v>716.64</v>
      </c>
      <c r="N343" s="60"/>
      <c r="O343" s="54">
        <f t="shared" si="62"/>
        <v>179.16</v>
      </c>
      <c r="P343" s="61"/>
      <c r="Q343" s="61"/>
      <c r="R343" s="54">
        <f t="shared" si="63"/>
        <v>895.8</v>
      </c>
      <c r="S343" s="56">
        <f t="shared" si="64"/>
        <v>6789.2</v>
      </c>
      <c r="T343" s="57"/>
      <c r="U343" s="60">
        <f t="shared" si="66"/>
        <v>7962.6666666666661</v>
      </c>
      <c r="V343" s="60">
        <f t="shared" si="67"/>
        <v>3981.333333333333</v>
      </c>
      <c r="W343" s="60">
        <f t="shared" si="68"/>
        <v>2284</v>
      </c>
      <c r="X343" s="60">
        <f t="shared" si="69"/>
        <v>1142</v>
      </c>
      <c r="Y343" s="36"/>
    </row>
    <row r="344" spans="1:25">
      <c r="A344" s="65" t="s">
        <v>337</v>
      </c>
      <c r="B344" s="63" t="s">
        <v>538</v>
      </c>
      <c r="C344" s="60">
        <v>14633</v>
      </c>
      <c r="D344" s="60">
        <v>5367</v>
      </c>
      <c r="E344" s="60"/>
      <c r="F344" s="61"/>
      <c r="G344" s="61"/>
      <c r="H344" s="54"/>
      <c r="I344" s="54"/>
      <c r="J344" s="54"/>
      <c r="K344" s="54"/>
      <c r="L344" s="56">
        <f t="shared" si="61"/>
        <v>20000</v>
      </c>
      <c r="M344" s="61">
        <f t="shared" si="65"/>
        <v>1755.96</v>
      </c>
      <c r="N344" s="60"/>
      <c r="O344" s="54">
        <f t="shared" si="62"/>
        <v>438.99</v>
      </c>
      <c r="P344" s="61"/>
      <c r="Q344" s="61"/>
      <c r="R344" s="54">
        <f t="shared" si="63"/>
        <v>2194.9499999999998</v>
      </c>
      <c r="S344" s="56">
        <f t="shared" si="64"/>
        <v>17805.05</v>
      </c>
      <c r="T344" s="57"/>
      <c r="U344" s="60">
        <f t="shared" si="66"/>
        <v>19510.666666666664</v>
      </c>
      <c r="V344" s="60">
        <f t="shared" si="67"/>
        <v>9755.3333333333321</v>
      </c>
      <c r="W344" s="60">
        <f t="shared" si="68"/>
        <v>7156</v>
      </c>
      <c r="X344" s="60">
        <f t="shared" si="69"/>
        <v>3578</v>
      </c>
      <c r="Y344" s="36"/>
    </row>
    <row r="345" spans="1:25">
      <c r="A345" s="65" t="s">
        <v>338</v>
      </c>
      <c r="B345" s="63" t="s">
        <v>511</v>
      </c>
      <c r="C345" s="60">
        <v>11303</v>
      </c>
      <c r="D345" s="60">
        <v>3697</v>
      </c>
      <c r="E345" s="60"/>
      <c r="F345" s="61"/>
      <c r="G345" s="61"/>
      <c r="H345" s="54"/>
      <c r="I345" s="54"/>
      <c r="J345" s="54"/>
      <c r="K345" s="54"/>
      <c r="L345" s="56">
        <f t="shared" si="61"/>
        <v>15000</v>
      </c>
      <c r="M345" s="61">
        <f t="shared" si="65"/>
        <v>1356.36</v>
      </c>
      <c r="N345" s="60"/>
      <c r="O345" s="54">
        <f t="shared" si="62"/>
        <v>339.09</v>
      </c>
      <c r="P345" s="61"/>
      <c r="Q345" s="61"/>
      <c r="R345" s="54">
        <f t="shared" si="63"/>
        <v>1695.4499999999998</v>
      </c>
      <c r="S345" s="56">
        <f t="shared" si="64"/>
        <v>13304.55</v>
      </c>
      <c r="T345" s="57"/>
      <c r="U345" s="60">
        <f t="shared" si="66"/>
        <v>15070.666666666666</v>
      </c>
      <c r="V345" s="60">
        <f t="shared" si="67"/>
        <v>7535.333333333333</v>
      </c>
      <c r="W345" s="60">
        <f t="shared" si="68"/>
        <v>4929.333333333333</v>
      </c>
      <c r="X345" s="60">
        <f t="shared" si="69"/>
        <v>2464.6666666666665</v>
      </c>
      <c r="Y345" s="36"/>
    </row>
    <row r="346" spans="1:25">
      <c r="A346" s="65" t="s">
        <v>339</v>
      </c>
      <c r="B346" s="63" t="s">
        <v>513</v>
      </c>
      <c r="C346" s="60">
        <v>14633</v>
      </c>
      <c r="D346" s="60">
        <v>13367</v>
      </c>
      <c r="E346" s="60"/>
      <c r="F346" s="61"/>
      <c r="G346" s="61"/>
      <c r="H346" s="54"/>
      <c r="I346" s="54"/>
      <c r="J346" s="54"/>
      <c r="K346" s="54"/>
      <c r="L346" s="56">
        <f t="shared" si="61"/>
        <v>28000</v>
      </c>
      <c r="M346" s="61">
        <f t="shared" si="65"/>
        <v>1755.96</v>
      </c>
      <c r="N346" s="60"/>
      <c r="O346" s="54">
        <f t="shared" si="62"/>
        <v>438.99</v>
      </c>
      <c r="P346" s="61"/>
      <c r="Q346" s="61"/>
      <c r="R346" s="54">
        <f t="shared" si="63"/>
        <v>2194.9499999999998</v>
      </c>
      <c r="S346" s="56">
        <f t="shared" si="64"/>
        <v>25805.05</v>
      </c>
      <c r="T346" s="57"/>
      <c r="U346" s="60">
        <f t="shared" si="66"/>
        <v>19510.666666666664</v>
      </c>
      <c r="V346" s="60">
        <f t="shared" si="67"/>
        <v>9755.3333333333321</v>
      </c>
      <c r="W346" s="60">
        <f t="shared" si="68"/>
        <v>17822.666666666668</v>
      </c>
      <c r="X346" s="60">
        <f t="shared" si="69"/>
        <v>8911.3333333333339</v>
      </c>
      <c r="Y346" s="36"/>
    </row>
    <row r="347" spans="1:25">
      <c r="A347" s="65" t="s">
        <v>340</v>
      </c>
      <c r="B347" s="63" t="s">
        <v>525</v>
      </c>
      <c r="C347" s="60">
        <v>5250</v>
      </c>
      <c r="D347" s="60">
        <v>2040</v>
      </c>
      <c r="E347" s="60"/>
      <c r="F347" s="61"/>
      <c r="G347" s="61"/>
      <c r="H347" s="54"/>
      <c r="I347" s="54"/>
      <c r="J347" s="54"/>
      <c r="K347" s="54"/>
      <c r="L347" s="56">
        <f t="shared" si="61"/>
        <v>7290</v>
      </c>
      <c r="M347" s="61">
        <f t="shared" si="65"/>
        <v>630</v>
      </c>
      <c r="N347" s="60"/>
      <c r="O347" s="54">
        <f t="shared" si="62"/>
        <v>157.5</v>
      </c>
      <c r="P347" s="61"/>
      <c r="Q347" s="61"/>
      <c r="R347" s="54">
        <f t="shared" si="63"/>
        <v>787.5</v>
      </c>
      <c r="S347" s="56">
        <f t="shared" si="64"/>
        <v>6502.5</v>
      </c>
      <c r="T347" s="57"/>
      <c r="U347" s="60">
        <f t="shared" si="66"/>
        <v>7000</v>
      </c>
      <c r="V347" s="60">
        <f t="shared" si="67"/>
        <v>3500</v>
      </c>
      <c r="W347" s="60">
        <f t="shared" si="68"/>
        <v>2720</v>
      </c>
      <c r="X347" s="60">
        <f t="shared" si="69"/>
        <v>1360</v>
      </c>
      <c r="Y347" s="36"/>
    </row>
    <row r="348" spans="1:25">
      <c r="A348" s="65" t="s">
        <v>341</v>
      </c>
      <c r="B348" s="63" t="s">
        <v>538</v>
      </c>
      <c r="C348" s="60">
        <v>6894</v>
      </c>
      <c r="D348" s="60">
        <v>5106</v>
      </c>
      <c r="E348" s="60"/>
      <c r="F348" s="61"/>
      <c r="G348" s="61"/>
      <c r="H348" s="54"/>
      <c r="I348" s="54"/>
      <c r="J348" s="54"/>
      <c r="K348" s="54"/>
      <c r="L348" s="56">
        <f t="shared" si="61"/>
        <v>12000</v>
      </c>
      <c r="M348" s="61">
        <f t="shared" si="65"/>
        <v>827.28</v>
      </c>
      <c r="N348" s="60"/>
      <c r="O348" s="54">
        <f t="shared" si="62"/>
        <v>206.82</v>
      </c>
      <c r="P348" s="61"/>
      <c r="Q348" s="61"/>
      <c r="R348" s="54">
        <f t="shared" si="63"/>
        <v>1034.0999999999999</v>
      </c>
      <c r="S348" s="56">
        <f t="shared" si="64"/>
        <v>10965.9</v>
      </c>
      <c r="T348" s="57"/>
      <c r="U348" s="60">
        <f t="shared" si="66"/>
        <v>9192</v>
      </c>
      <c r="V348" s="60">
        <f t="shared" si="67"/>
        <v>4596</v>
      </c>
      <c r="W348" s="60">
        <f t="shared" si="68"/>
        <v>6808</v>
      </c>
      <c r="X348" s="60">
        <f t="shared" si="69"/>
        <v>3404</v>
      </c>
      <c r="Y348" s="36"/>
    </row>
    <row r="349" spans="1:25">
      <c r="A349" s="65" t="s">
        <v>342</v>
      </c>
      <c r="B349" s="63" t="s">
        <v>544</v>
      </c>
      <c r="C349" s="60">
        <v>2359</v>
      </c>
      <c r="D349" s="60">
        <v>3308</v>
      </c>
      <c r="E349" s="60"/>
      <c r="F349" s="61"/>
      <c r="G349" s="61"/>
      <c r="H349" s="54"/>
      <c r="I349" s="54"/>
      <c r="J349" s="54"/>
      <c r="K349" s="54"/>
      <c r="L349" s="56">
        <f t="shared" si="61"/>
        <v>5667</v>
      </c>
      <c r="M349" s="61">
        <f t="shared" si="65"/>
        <v>283.08</v>
      </c>
      <c r="N349" s="60"/>
      <c r="O349" s="54">
        <f t="shared" si="62"/>
        <v>70.77</v>
      </c>
      <c r="P349" s="61"/>
      <c r="Q349" s="61"/>
      <c r="R349" s="54">
        <f t="shared" si="63"/>
        <v>353.84999999999997</v>
      </c>
      <c r="S349" s="56">
        <f t="shared" si="64"/>
        <v>5313.15</v>
      </c>
      <c r="T349" s="57"/>
      <c r="U349" s="60">
        <f t="shared" si="66"/>
        <v>3145.3333333333335</v>
      </c>
      <c r="V349" s="60">
        <f t="shared" si="67"/>
        <v>1572.6666666666667</v>
      </c>
      <c r="W349" s="60">
        <f t="shared" si="68"/>
        <v>4410.666666666667</v>
      </c>
      <c r="X349" s="60">
        <f t="shared" si="69"/>
        <v>2205.3333333333335</v>
      </c>
      <c r="Y349" s="36"/>
    </row>
    <row r="350" spans="1:25">
      <c r="A350" s="65" t="s">
        <v>343</v>
      </c>
      <c r="B350" s="63" t="s">
        <v>533</v>
      </c>
      <c r="C350" s="60">
        <v>8265</v>
      </c>
      <c r="D350" s="60">
        <v>9054</v>
      </c>
      <c r="E350" s="60"/>
      <c r="F350" s="61"/>
      <c r="G350" s="61"/>
      <c r="H350" s="54"/>
      <c r="I350" s="54"/>
      <c r="J350" s="54"/>
      <c r="K350" s="54"/>
      <c r="L350" s="56">
        <f t="shared" si="61"/>
        <v>17319</v>
      </c>
      <c r="M350" s="61">
        <f t="shared" si="65"/>
        <v>991.8</v>
      </c>
      <c r="N350" s="60"/>
      <c r="O350" s="54">
        <f t="shared" si="62"/>
        <v>247.95</v>
      </c>
      <c r="P350" s="61"/>
      <c r="Q350" s="61"/>
      <c r="R350" s="54">
        <f t="shared" si="63"/>
        <v>1239.75</v>
      </c>
      <c r="S350" s="56">
        <f t="shared" si="64"/>
        <v>16079.25</v>
      </c>
      <c r="T350" s="57"/>
      <c r="U350" s="60">
        <f t="shared" si="66"/>
        <v>11020</v>
      </c>
      <c r="V350" s="60">
        <f t="shared" si="67"/>
        <v>5510</v>
      </c>
      <c r="W350" s="60">
        <f t="shared" si="68"/>
        <v>12072</v>
      </c>
      <c r="X350" s="60">
        <f t="shared" si="69"/>
        <v>6036</v>
      </c>
      <c r="Y350" s="36"/>
    </row>
    <row r="351" spans="1:25">
      <c r="A351" s="65" t="s">
        <v>344</v>
      </c>
      <c r="B351" s="63" t="s">
        <v>513</v>
      </c>
      <c r="C351" s="60">
        <v>17063</v>
      </c>
      <c r="D351" s="60">
        <v>7937</v>
      </c>
      <c r="E351" s="60"/>
      <c r="F351" s="61"/>
      <c r="G351" s="61"/>
      <c r="H351" s="54"/>
      <c r="I351" s="54"/>
      <c r="J351" s="54"/>
      <c r="K351" s="54"/>
      <c r="L351" s="56">
        <f t="shared" si="61"/>
        <v>25000</v>
      </c>
      <c r="M351" s="61">
        <f t="shared" si="65"/>
        <v>2047.56</v>
      </c>
      <c r="N351" s="60"/>
      <c r="O351" s="54">
        <f t="shared" si="62"/>
        <v>511.89</v>
      </c>
      <c r="P351" s="61"/>
      <c r="Q351" s="61"/>
      <c r="R351" s="54">
        <f t="shared" si="63"/>
        <v>2559.4499999999998</v>
      </c>
      <c r="S351" s="56">
        <f t="shared" si="64"/>
        <v>22440.55</v>
      </c>
      <c r="T351" s="57"/>
      <c r="U351" s="60">
        <f t="shared" si="66"/>
        <v>22750.666666666664</v>
      </c>
      <c r="V351" s="60">
        <f t="shared" si="67"/>
        <v>11375.333333333332</v>
      </c>
      <c r="W351" s="60">
        <f t="shared" si="68"/>
        <v>10582.666666666666</v>
      </c>
      <c r="X351" s="60">
        <f t="shared" si="69"/>
        <v>5291.333333333333</v>
      </c>
      <c r="Y351" s="36"/>
    </row>
    <row r="352" spans="1:25">
      <c r="A352" s="65" t="s">
        <v>345</v>
      </c>
      <c r="B352" s="63" t="s">
        <v>538</v>
      </c>
      <c r="C352" s="60">
        <v>6894</v>
      </c>
      <c r="D352" s="60">
        <v>1165</v>
      </c>
      <c r="E352" s="60"/>
      <c r="F352" s="61"/>
      <c r="G352" s="61"/>
      <c r="H352" s="54"/>
      <c r="I352" s="54"/>
      <c r="J352" s="54"/>
      <c r="K352" s="54"/>
      <c r="L352" s="56">
        <f t="shared" si="61"/>
        <v>8059</v>
      </c>
      <c r="M352" s="61">
        <f t="shared" si="65"/>
        <v>827.28</v>
      </c>
      <c r="N352" s="60"/>
      <c r="O352" s="54">
        <f t="shared" si="62"/>
        <v>206.82</v>
      </c>
      <c r="P352" s="61"/>
      <c r="Q352" s="61"/>
      <c r="R352" s="54">
        <f t="shared" si="63"/>
        <v>1034.0999999999999</v>
      </c>
      <c r="S352" s="56">
        <f t="shared" si="64"/>
        <v>7024.9</v>
      </c>
      <c r="T352" s="57"/>
      <c r="U352" s="60">
        <f t="shared" si="66"/>
        <v>9192</v>
      </c>
      <c r="V352" s="60">
        <f t="shared" si="67"/>
        <v>4596</v>
      </c>
      <c r="W352" s="60">
        <f t="shared" si="68"/>
        <v>1553.3333333333335</v>
      </c>
      <c r="X352" s="60">
        <f t="shared" si="69"/>
        <v>776.66666666666674</v>
      </c>
      <c r="Y352" s="36"/>
    </row>
    <row r="353" spans="1:25">
      <c r="A353" s="65" t="s">
        <v>346</v>
      </c>
      <c r="B353" s="63" t="s">
        <v>513</v>
      </c>
      <c r="C353" s="60">
        <v>14633</v>
      </c>
      <c r="D353" s="60">
        <v>7562</v>
      </c>
      <c r="E353" s="60"/>
      <c r="F353" s="61"/>
      <c r="G353" s="61"/>
      <c r="H353" s="54"/>
      <c r="I353" s="54"/>
      <c r="J353" s="54"/>
      <c r="K353" s="54"/>
      <c r="L353" s="56">
        <f t="shared" si="61"/>
        <v>22195</v>
      </c>
      <c r="M353" s="61">
        <f t="shared" si="65"/>
        <v>1755.96</v>
      </c>
      <c r="N353" s="60"/>
      <c r="O353" s="54">
        <f t="shared" si="62"/>
        <v>438.99</v>
      </c>
      <c r="P353" s="61"/>
      <c r="Q353" s="61"/>
      <c r="R353" s="54">
        <f t="shared" si="63"/>
        <v>2194.9499999999998</v>
      </c>
      <c r="S353" s="56">
        <f t="shared" si="64"/>
        <v>20000.05</v>
      </c>
      <c r="T353" s="57"/>
      <c r="U353" s="60">
        <f t="shared" si="66"/>
        <v>19510.666666666664</v>
      </c>
      <c r="V353" s="60">
        <f t="shared" si="67"/>
        <v>9755.3333333333321</v>
      </c>
      <c r="W353" s="60">
        <f t="shared" si="68"/>
        <v>10082.666666666666</v>
      </c>
      <c r="X353" s="60">
        <f t="shared" si="69"/>
        <v>5041.333333333333</v>
      </c>
      <c r="Y353" s="36"/>
    </row>
    <row r="354" spans="1:25">
      <c r="A354" s="65" t="s">
        <v>347</v>
      </c>
      <c r="B354" s="63" t="s">
        <v>511</v>
      </c>
      <c r="C354" s="60">
        <v>11303</v>
      </c>
      <c r="D354" s="60">
        <v>5392</v>
      </c>
      <c r="E354" s="60"/>
      <c r="F354" s="61"/>
      <c r="G354" s="61"/>
      <c r="H354" s="54"/>
      <c r="I354" s="54"/>
      <c r="J354" s="54"/>
      <c r="K354" s="54"/>
      <c r="L354" s="56">
        <f t="shared" si="61"/>
        <v>16695</v>
      </c>
      <c r="M354" s="61">
        <f t="shared" si="65"/>
        <v>1356.36</v>
      </c>
      <c r="N354" s="60"/>
      <c r="O354" s="54">
        <f t="shared" si="62"/>
        <v>339.09</v>
      </c>
      <c r="P354" s="61"/>
      <c r="Q354" s="61"/>
      <c r="R354" s="54">
        <f t="shared" si="63"/>
        <v>1695.4499999999998</v>
      </c>
      <c r="S354" s="56">
        <f t="shared" si="64"/>
        <v>14999.55</v>
      </c>
      <c r="T354" s="57"/>
      <c r="U354" s="60">
        <f t="shared" si="66"/>
        <v>15070.666666666666</v>
      </c>
      <c r="V354" s="60">
        <f t="shared" si="67"/>
        <v>7535.333333333333</v>
      </c>
      <c r="W354" s="60">
        <f t="shared" si="68"/>
        <v>7189.333333333333</v>
      </c>
      <c r="X354" s="60">
        <f t="shared" si="69"/>
        <v>3594.6666666666665</v>
      </c>
      <c r="Y354" s="36"/>
    </row>
    <row r="355" spans="1:25">
      <c r="A355" s="65" t="s">
        <v>348</v>
      </c>
      <c r="B355" s="63" t="s">
        <v>513</v>
      </c>
      <c r="C355" s="60">
        <v>17063</v>
      </c>
      <c r="D355" s="60">
        <v>20497</v>
      </c>
      <c r="E355" s="60"/>
      <c r="F355" s="61"/>
      <c r="G355" s="61"/>
      <c r="H355" s="54"/>
      <c r="I355" s="54"/>
      <c r="J355" s="54"/>
      <c r="K355" s="54"/>
      <c r="L355" s="56">
        <f t="shared" si="61"/>
        <v>37560</v>
      </c>
      <c r="M355" s="61">
        <f t="shared" si="65"/>
        <v>2047.56</v>
      </c>
      <c r="N355" s="60"/>
      <c r="O355" s="54">
        <f t="shared" si="62"/>
        <v>511.89</v>
      </c>
      <c r="P355" s="61"/>
      <c r="Q355" s="61"/>
      <c r="R355" s="54">
        <f t="shared" si="63"/>
        <v>2559.4499999999998</v>
      </c>
      <c r="S355" s="56">
        <f t="shared" si="64"/>
        <v>35000.550000000003</v>
      </c>
      <c r="T355" s="57"/>
      <c r="U355" s="60">
        <f t="shared" si="66"/>
        <v>22750.666666666664</v>
      </c>
      <c r="V355" s="60">
        <f t="shared" si="67"/>
        <v>11375.333333333332</v>
      </c>
      <c r="W355" s="60">
        <f t="shared" si="68"/>
        <v>27329.333333333336</v>
      </c>
      <c r="X355" s="60">
        <f t="shared" si="69"/>
        <v>13664.666666666668</v>
      </c>
      <c r="Y355" s="36"/>
    </row>
    <row r="356" spans="1:25">
      <c r="A356" s="65" t="s">
        <v>349</v>
      </c>
      <c r="B356" s="63" t="s">
        <v>538</v>
      </c>
      <c r="C356" s="60">
        <v>6894</v>
      </c>
      <c r="D356" s="60">
        <v>9141</v>
      </c>
      <c r="E356" s="60"/>
      <c r="F356" s="61"/>
      <c r="G356" s="61"/>
      <c r="H356" s="54"/>
      <c r="I356" s="54"/>
      <c r="J356" s="54"/>
      <c r="K356" s="54"/>
      <c r="L356" s="56">
        <f t="shared" si="61"/>
        <v>16035</v>
      </c>
      <c r="M356" s="61">
        <f t="shared" si="65"/>
        <v>827.28</v>
      </c>
      <c r="N356" s="60"/>
      <c r="O356" s="54">
        <f t="shared" si="62"/>
        <v>206.82</v>
      </c>
      <c r="P356" s="61"/>
      <c r="Q356" s="61"/>
      <c r="R356" s="54">
        <f t="shared" si="63"/>
        <v>1034.0999999999999</v>
      </c>
      <c r="S356" s="56">
        <f t="shared" si="64"/>
        <v>15000.9</v>
      </c>
      <c r="T356" s="57"/>
      <c r="U356" s="60">
        <f t="shared" si="66"/>
        <v>9192</v>
      </c>
      <c r="V356" s="60">
        <f t="shared" si="67"/>
        <v>4596</v>
      </c>
      <c r="W356" s="60">
        <f t="shared" si="68"/>
        <v>12188</v>
      </c>
      <c r="X356" s="60">
        <f t="shared" si="69"/>
        <v>6094</v>
      </c>
      <c r="Y356" s="36"/>
    </row>
    <row r="357" spans="1:25">
      <c r="A357" s="65" t="s">
        <v>350</v>
      </c>
      <c r="B357" s="63" t="s">
        <v>544</v>
      </c>
      <c r="C357" s="60">
        <v>2359</v>
      </c>
      <c r="D357" s="60">
        <v>6641</v>
      </c>
      <c r="E357" s="60"/>
      <c r="F357" s="61"/>
      <c r="G357" s="61"/>
      <c r="H357" s="54"/>
      <c r="I357" s="54"/>
      <c r="J357" s="54"/>
      <c r="K357" s="54"/>
      <c r="L357" s="56">
        <f t="shared" si="61"/>
        <v>9000</v>
      </c>
      <c r="M357" s="61">
        <f t="shared" si="65"/>
        <v>283.08</v>
      </c>
      <c r="N357" s="60"/>
      <c r="O357" s="54">
        <f t="shared" si="62"/>
        <v>70.77</v>
      </c>
      <c r="P357" s="61"/>
      <c r="Q357" s="61"/>
      <c r="R357" s="54">
        <f t="shared" si="63"/>
        <v>353.84999999999997</v>
      </c>
      <c r="S357" s="56">
        <f t="shared" si="64"/>
        <v>8646.15</v>
      </c>
      <c r="T357" s="57"/>
      <c r="U357" s="60">
        <f t="shared" si="66"/>
        <v>3145.3333333333335</v>
      </c>
      <c r="V357" s="60">
        <f t="shared" si="67"/>
        <v>1572.6666666666667</v>
      </c>
      <c r="W357" s="60">
        <f t="shared" si="68"/>
        <v>8854.6666666666679</v>
      </c>
      <c r="X357" s="60">
        <f t="shared" si="69"/>
        <v>4427.3333333333339</v>
      </c>
      <c r="Y357" s="36"/>
    </row>
    <row r="358" spans="1:25">
      <c r="A358" s="65" t="s">
        <v>351</v>
      </c>
      <c r="B358" s="63" t="s">
        <v>544</v>
      </c>
      <c r="C358" s="60">
        <v>2359</v>
      </c>
      <c r="D358" s="60">
        <v>4641</v>
      </c>
      <c r="E358" s="60"/>
      <c r="F358" s="61"/>
      <c r="G358" s="61"/>
      <c r="H358" s="54"/>
      <c r="I358" s="54"/>
      <c r="J358" s="54"/>
      <c r="K358" s="54"/>
      <c r="L358" s="56">
        <f t="shared" si="61"/>
        <v>7000</v>
      </c>
      <c r="M358" s="61">
        <f t="shared" si="65"/>
        <v>283.08</v>
      </c>
      <c r="N358" s="60"/>
      <c r="O358" s="54">
        <f t="shared" si="62"/>
        <v>70.77</v>
      </c>
      <c r="P358" s="61"/>
      <c r="Q358" s="61"/>
      <c r="R358" s="54">
        <f t="shared" si="63"/>
        <v>353.84999999999997</v>
      </c>
      <c r="S358" s="56">
        <f t="shared" si="64"/>
        <v>6646.15</v>
      </c>
      <c r="T358" s="57"/>
      <c r="U358" s="60">
        <f t="shared" si="66"/>
        <v>3145.3333333333335</v>
      </c>
      <c r="V358" s="60">
        <f t="shared" si="67"/>
        <v>1572.6666666666667</v>
      </c>
      <c r="W358" s="60">
        <f t="shared" si="68"/>
        <v>6188</v>
      </c>
      <c r="X358" s="60">
        <f t="shared" si="69"/>
        <v>3094</v>
      </c>
      <c r="Y358" s="36"/>
    </row>
    <row r="359" spans="1:25">
      <c r="A359" s="65" t="s">
        <v>352</v>
      </c>
      <c r="B359" s="63" t="s">
        <v>538</v>
      </c>
      <c r="C359" s="60">
        <v>6894</v>
      </c>
      <c r="D359" s="60">
        <v>4141</v>
      </c>
      <c r="E359" s="60"/>
      <c r="F359" s="61"/>
      <c r="G359" s="61"/>
      <c r="H359" s="54"/>
      <c r="I359" s="54"/>
      <c r="J359" s="54"/>
      <c r="K359" s="54"/>
      <c r="L359" s="56">
        <f t="shared" si="61"/>
        <v>11035</v>
      </c>
      <c r="M359" s="61">
        <f t="shared" si="65"/>
        <v>827.28</v>
      </c>
      <c r="N359" s="60"/>
      <c r="O359" s="54">
        <f t="shared" si="62"/>
        <v>206.82</v>
      </c>
      <c r="P359" s="61"/>
      <c r="Q359" s="61"/>
      <c r="R359" s="54">
        <f t="shared" si="63"/>
        <v>1034.0999999999999</v>
      </c>
      <c r="S359" s="56">
        <f t="shared" si="64"/>
        <v>10000.9</v>
      </c>
      <c r="T359" s="57"/>
      <c r="U359" s="60">
        <f t="shared" si="66"/>
        <v>9192</v>
      </c>
      <c r="V359" s="60">
        <f t="shared" si="67"/>
        <v>4596</v>
      </c>
      <c r="W359" s="60">
        <f t="shared" si="68"/>
        <v>5521.333333333333</v>
      </c>
      <c r="X359" s="60">
        <f t="shared" si="69"/>
        <v>2760.6666666666665</v>
      </c>
      <c r="Y359" s="36"/>
    </row>
    <row r="360" spans="1:25">
      <c r="A360" s="65" t="s">
        <v>353</v>
      </c>
      <c r="B360" s="63" t="s">
        <v>511</v>
      </c>
      <c r="C360" s="60">
        <v>11303</v>
      </c>
      <c r="D360" s="60">
        <v>8697</v>
      </c>
      <c r="E360" s="60"/>
      <c r="F360" s="61"/>
      <c r="G360" s="61"/>
      <c r="H360" s="54"/>
      <c r="I360" s="54"/>
      <c r="J360" s="54"/>
      <c r="K360" s="54"/>
      <c r="L360" s="56">
        <f t="shared" si="61"/>
        <v>20000</v>
      </c>
      <c r="M360" s="61">
        <f t="shared" si="65"/>
        <v>1356.36</v>
      </c>
      <c r="N360" s="60"/>
      <c r="O360" s="54">
        <f t="shared" si="62"/>
        <v>339.09</v>
      </c>
      <c r="P360" s="61"/>
      <c r="Q360" s="61"/>
      <c r="R360" s="54">
        <f t="shared" si="63"/>
        <v>1695.4499999999998</v>
      </c>
      <c r="S360" s="56">
        <f t="shared" si="64"/>
        <v>18304.55</v>
      </c>
      <c r="T360" s="57"/>
      <c r="U360" s="60">
        <f t="shared" si="66"/>
        <v>15070.666666666666</v>
      </c>
      <c r="V360" s="60">
        <f t="shared" si="67"/>
        <v>7535.333333333333</v>
      </c>
      <c r="W360" s="60">
        <f t="shared" si="68"/>
        <v>11596</v>
      </c>
      <c r="X360" s="60">
        <f t="shared" si="69"/>
        <v>5798</v>
      </c>
      <c r="Y360" s="36"/>
    </row>
    <row r="361" spans="1:25">
      <c r="A361" s="65" t="s">
        <v>354</v>
      </c>
      <c r="B361" s="63" t="s">
        <v>511</v>
      </c>
      <c r="C361" s="60">
        <v>11303</v>
      </c>
      <c r="D361" s="60">
        <v>4697</v>
      </c>
      <c r="E361" s="60"/>
      <c r="F361" s="61"/>
      <c r="G361" s="61"/>
      <c r="H361" s="54"/>
      <c r="I361" s="54"/>
      <c r="J361" s="54"/>
      <c r="K361" s="54"/>
      <c r="L361" s="56">
        <f t="shared" si="61"/>
        <v>16000</v>
      </c>
      <c r="M361" s="61">
        <f t="shared" si="65"/>
        <v>1356.36</v>
      </c>
      <c r="N361" s="60"/>
      <c r="O361" s="54">
        <f t="shared" si="62"/>
        <v>339.09</v>
      </c>
      <c r="P361" s="61"/>
      <c r="Q361" s="61"/>
      <c r="R361" s="54">
        <f t="shared" si="63"/>
        <v>1695.4499999999998</v>
      </c>
      <c r="S361" s="56">
        <f t="shared" si="64"/>
        <v>14304.55</v>
      </c>
      <c r="T361" s="57"/>
      <c r="U361" s="60">
        <f t="shared" si="66"/>
        <v>15070.666666666666</v>
      </c>
      <c r="V361" s="60">
        <f t="shared" si="67"/>
        <v>7535.333333333333</v>
      </c>
      <c r="W361" s="60">
        <f t="shared" si="68"/>
        <v>6262.6666666666661</v>
      </c>
      <c r="X361" s="60">
        <f t="shared" si="69"/>
        <v>3131.333333333333</v>
      </c>
      <c r="Y361" s="36"/>
    </row>
    <row r="362" spans="1:25">
      <c r="A362" s="65" t="s">
        <v>355</v>
      </c>
      <c r="B362" s="63" t="s">
        <v>532</v>
      </c>
      <c r="C362" s="60">
        <v>11303</v>
      </c>
      <c r="D362" s="60">
        <v>23697</v>
      </c>
      <c r="E362" s="60"/>
      <c r="F362" s="61"/>
      <c r="G362" s="61"/>
      <c r="H362" s="54"/>
      <c r="I362" s="54"/>
      <c r="J362" s="54"/>
      <c r="K362" s="54"/>
      <c r="L362" s="56">
        <f t="shared" si="61"/>
        <v>35000</v>
      </c>
      <c r="M362" s="61">
        <f t="shared" si="65"/>
        <v>1356.36</v>
      </c>
      <c r="N362" s="60"/>
      <c r="O362" s="54">
        <f t="shared" si="62"/>
        <v>339.09</v>
      </c>
      <c r="P362" s="61"/>
      <c r="Q362" s="61"/>
      <c r="R362" s="54">
        <f t="shared" si="63"/>
        <v>1695.4499999999998</v>
      </c>
      <c r="S362" s="56">
        <f t="shared" si="64"/>
        <v>33304.550000000003</v>
      </c>
      <c r="T362" s="57"/>
      <c r="U362" s="60">
        <f t="shared" si="66"/>
        <v>15070.666666666666</v>
      </c>
      <c r="V362" s="60">
        <f t="shared" si="67"/>
        <v>7535.333333333333</v>
      </c>
      <c r="W362" s="60">
        <f t="shared" si="68"/>
        <v>31596</v>
      </c>
      <c r="X362" s="60">
        <f t="shared" si="69"/>
        <v>15798</v>
      </c>
      <c r="Y362" s="36"/>
    </row>
    <row r="363" spans="1:25">
      <c r="A363" s="65" t="s">
        <v>356</v>
      </c>
      <c r="B363" s="63" t="s">
        <v>511</v>
      </c>
      <c r="C363" s="60">
        <v>11303</v>
      </c>
      <c r="D363" s="60">
        <v>7393</v>
      </c>
      <c r="E363" s="60"/>
      <c r="F363" s="61"/>
      <c r="G363" s="61"/>
      <c r="H363" s="54"/>
      <c r="I363" s="54"/>
      <c r="J363" s="54"/>
      <c r="K363" s="54"/>
      <c r="L363" s="56">
        <f t="shared" si="61"/>
        <v>18696</v>
      </c>
      <c r="M363" s="61">
        <f t="shared" si="65"/>
        <v>1356.36</v>
      </c>
      <c r="N363" s="60"/>
      <c r="O363" s="54">
        <f t="shared" si="62"/>
        <v>339.09</v>
      </c>
      <c r="P363" s="61"/>
      <c r="Q363" s="61"/>
      <c r="R363" s="54">
        <f t="shared" si="63"/>
        <v>1695.4499999999998</v>
      </c>
      <c r="S363" s="56">
        <f t="shared" si="64"/>
        <v>17000.55</v>
      </c>
      <c r="T363" s="57"/>
      <c r="U363" s="60">
        <f t="shared" si="66"/>
        <v>15070.666666666666</v>
      </c>
      <c r="V363" s="60">
        <f t="shared" si="67"/>
        <v>7535.333333333333</v>
      </c>
      <c r="W363" s="60">
        <f t="shared" si="68"/>
        <v>9857.3333333333339</v>
      </c>
      <c r="X363" s="60">
        <f t="shared" si="69"/>
        <v>4928.666666666667</v>
      </c>
      <c r="Y363" s="36"/>
    </row>
    <row r="364" spans="1:25">
      <c r="A364" s="65" t="s">
        <v>357</v>
      </c>
      <c r="B364" s="63" t="s">
        <v>544</v>
      </c>
      <c r="C364" s="60">
        <v>2359</v>
      </c>
      <c r="D364" s="60">
        <v>2641</v>
      </c>
      <c r="E364" s="60"/>
      <c r="F364" s="61"/>
      <c r="G364" s="61"/>
      <c r="H364" s="54"/>
      <c r="I364" s="54"/>
      <c r="J364" s="54"/>
      <c r="K364" s="54"/>
      <c r="L364" s="56">
        <f t="shared" si="61"/>
        <v>5000</v>
      </c>
      <c r="M364" s="61">
        <f t="shared" si="65"/>
        <v>283.08</v>
      </c>
      <c r="N364" s="60"/>
      <c r="O364" s="54">
        <f t="shared" si="62"/>
        <v>70.77</v>
      </c>
      <c r="P364" s="61"/>
      <c r="Q364" s="61"/>
      <c r="R364" s="54">
        <f t="shared" si="63"/>
        <v>353.84999999999997</v>
      </c>
      <c r="S364" s="56">
        <f t="shared" si="64"/>
        <v>4646.1499999999996</v>
      </c>
      <c r="T364" s="57"/>
      <c r="U364" s="60">
        <f t="shared" si="66"/>
        <v>3145.3333333333335</v>
      </c>
      <c r="V364" s="60">
        <f t="shared" si="67"/>
        <v>1572.6666666666667</v>
      </c>
      <c r="W364" s="60">
        <f t="shared" si="68"/>
        <v>3521.333333333333</v>
      </c>
      <c r="X364" s="60">
        <f t="shared" si="69"/>
        <v>1760.6666666666665</v>
      </c>
      <c r="Y364" s="36"/>
    </row>
    <row r="365" spans="1:25">
      <c r="A365" s="65" t="s">
        <v>358</v>
      </c>
      <c r="B365" s="63" t="s">
        <v>545</v>
      </c>
      <c r="C365" s="60">
        <v>11303</v>
      </c>
      <c r="D365" s="60">
        <v>16998</v>
      </c>
      <c r="E365" s="60"/>
      <c r="F365" s="61"/>
      <c r="G365" s="61"/>
      <c r="H365" s="54"/>
      <c r="I365" s="54"/>
      <c r="J365" s="54"/>
      <c r="K365" s="54"/>
      <c r="L365" s="56">
        <f t="shared" si="61"/>
        <v>28301</v>
      </c>
      <c r="M365" s="61">
        <f t="shared" si="65"/>
        <v>1356.36</v>
      </c>
      <c r="N365" s="60"/>
      <c r="O365" s="54">
        <f t="shared" si="62"/>
        <v>339.09</v>
      </c>
      <c r="P365" s="61"/>
      <c r="Q365" s="61"/>
      <c r="R365" s="54">
        <f t="shared" si="63"/>
        <v>1695.4499999999998</v>
      </c>
      <c r="S365" s="56">
        <f t="shared" si="64"/>
        <v>26605.55</v>
      </c>
      <c r="T365" s="57"/>
      <c r="U365" s="60">
        <f t="shared" si="66"/>
        <v>15070.666666666666</v>
      </c>
      <c r="V365" s="60">
        <f t="shared" si="67"/>
        <v>7535.333333333333</v>
      </c>
      <c r="W365" s="60">
        <f t="shared" si="68"/>
        <v>22664</v>
      </c>
      <c r="X365" s="60">
        <f t="shared" si="69"/>
        <v>11332</v>
      </c>
      <c r="Y365" s="36"/>
    </row>
    <row r="366" spans="1:25">
      <c r="A366" s="65" t="s">
        <v>359</v>
      </c>
      <c r="B366" s="63" t="s">
        <v>514</v>
      </c>
      <c r="C366" s="60">
        <v>9829</v>
      </c>
      <c r="D366" s="60">
        <v>1839</v>
      </c>
      <c r="E366" s="60"/>
      <c r="F366" s="61"/>
      <c r="G366" s="61"/>
      <c r="H366" s="54"/>
      <c r="I366" s="54"/>
      <c r="J366" s="54"/>
      <c r="K366" s="54"/>
      <c r="L366" s="56">
        <f t="shared" si="61"/>
        <v>11668</v>
      </c>
      <c r="M366" s="61">
        <f t="shared" si="65"/>
        <v>1179.48</v>
      </c>
      <c r="N366" s="60"/>
      <c r="O366" s="54">
        <f t="shared" si="62"/>
        <v>294.87</v>
      </c>
      <c r="P366" s="61"/>
      <c r="Q366" s="61"/>
      <c r="R366" s="54">
        <f t="shared" si="63"/>
        <v>1474.35</v>
      </c>
      <c r="S366" s="56">
        <f t="shared" si="64"/>
        <v>10193.65</v>
      </c>
      <c r="T366" s="57"/>
      <c r="U366" s="60">
        <f t="shared" si="66"/>
        <v>13105.333333333332</v>
      </c>
      <c r="V366" s="60">
        <f t="shared" si="67"/>
        <v>6552.6666666666661</v>
      </c>
      <c r="W366" s="60">
        <f t="shared" si="68"/>
        <v>2452</v>
      </c>
      <c r="X366" s="60">
        <f t="shared" si="69"/>
        <v>1226</v>
      </c>
      <c r="Y366" s="36"/>
    </row>
    <row r="367" spans="1:25">
      <c r="A367" s="65" t="s">
        <v>360</v>
      </c>
      <c r="B367" s="63" t="s">
        <v>530</v>
      </c>
      <c r="C367" s="60">
        <v>5972</v>
      </c>
      <c r="D367" s="60">
        <v>4342</v>
      </c>
      <c r="E367" s="60"/>
      <c r="F367" s="61"/>
      <c r="G367" s="61"/>
      <c r="H367" s="54"/>
      <c r="I367" s="54"/>
      <c r="J367" s="54"/>
      <c r="K367" s="54"/>
      <c r="L367" s="56">
        <f t="shared" si="61"/>
        <v>10314</v>
      </c>
      <c r="M367" s="61">
        <f t="shared" si="65"/>
        <v>716.64</v>
      </c>
      <c r="N367" s="60"/>
      <c r="O367" s="54">
        <f t="shared" si="62"/>
        <v>179.16</v>
      </c>
      <c r="P367" s="61"/>
      <c r="Q367" s="61"/>
      <c r="R367" s="54">
        <f t="shared" si="63"/>
        <v>895.8</v>
      </c>
      <c r="S367" s="56">
        <f t="shared" si="64"/>
        <v>9418.2000000000007</v>
      </c>
      <c r="T367" s="57"/>
      <c r="U367" s="60">
        <f t="shared" si="66"/>
        <v>7962.6666666666661</v>
      </c>
      <c r="V367" s="60">
        <f t="shared" si="67"/>
        <v>3981.333333333333</v>
      </c>
      <c r="W367" s="60">
        <f t="shared" si="68"/>
        <v>5789.333333333333</v>
      </c>
      <c r="X367" s="60">
        <f t="shared" si="69"/>
        <v>2894.6666666666665</v>
      </c>
      <c r="Y367" s="36"/>
    </row>
    <row r="368" spans="1:25">
      <c r="A368" s="65" t="s">
        <v>361</v>
      </c>
      <c r="B368" s="63" t="s">
        <v>544</v>
      </c>
      <c r="C368" s="60">
        <v>2359</v>
      </c>
      <c r="D368" s="60">
        <v>2641</v>
      </c>
      <c r="E368" s="60"/>
      <c r="F368" s="61"/>
      <c r="G368" s="61"/>
      <c r="H368" s="54"/>
      <c r="I368" s="54"/>
      <c r="J368" s="54"/>
      <c r="K368" s="54"/>
      <c r="L368" s="56">
        <f t="shared" si="61"/>
        <v>5000</v>
      </c>
      <c r="M368" s="61">
        <f t="shared" si="65"/>
        <v>283.08</v>
      </c>
      <c r="N368" s="60"/>
      <c r="O368" s="54">
        <f t="shared" si="62"/>
        <v>70.77</v>
      </c>
      <c r="P368" s="61"/>
      <c r="Q368" s="61"/>
      <c r="R368" s="54">
        <f t="shared" si="63"/>
        <v>353.84999999999997</v>
      </c>
      <c r="S368" s="56">
        <f t="shared" si="64"/>
        <v>4646.1499999999996</v>
      </c>
      <c r="T368" s="57"/>
      <c r="U368" s="60">
        <f t="shared" si="66"/>
        <v>3145.3333333333335</v>
      </c>
      <c r="V368" s="60">
        <f t="shared" si="67"/>
        <v>1572.6666666666667</v>
      </c>
      <c r="W368" s="60">
        <f t="shared" si="68"/>
        <v>3521.333333333333</v>
      </c>
      <c r="X368" s="60">
        <f t="shared" si="69"/>
        <v>1760.6666666666665</v>
      </c>
      <c r="Y368" s="36"/>
    </row>
    <row r="369" spans="1:25">
      <c r="A369" s="65" t="s">
        <v>362</v>
      </c>
      <c r="B369" s="63" t="s">
        <v>515</v>
      </c>
      <c r="C369" s="60">
        <v>6894</v>
      </c>
      <c r="D369" s="60">
        <v>3480</v>
      </c>
      <c r="E369" s="60"/>
      <c r="F369" s="61"/>
      <c r="G369" s="61"/>
      <c r="H369" s="54"/>
      <c r="I369" s="54"/>
      <c r="J369" s="54"/>
      <c r="K369" s="54"/>
      <c r="L369" s="56">
        <f t="shared" si="61"/>
        <v>10374</v>
      </c>
      <c r="M369" s="61">
        <f t="shared" si="65"/>
        <v>827.28</v>
      </c>
      <c r="N369" s="60"/>
      <c r="O369" s="54">
        <f t="shared" si="62"/>
        <v>206.82</v>
      </c>
      <c r="P369" s="61"/>
      <c r="Q369" s="61"/>
      <c r="R369" s="54">
        <f t="shared" si="63"/>
        <v>1034.0999999999999</v>
      </c>
      <c r="S369" s="56">
        <f t="shared" si="64"/>
        <v>9339.9</v>
      </c>
      <c r="T369" s="57"/>
      <c r="U369" s="60">
        <f t="shared" si="66"/>
        <v>9192</v>
      </c>
      <c r="V369" s="60">
        <f t="shared" si="67"/>
        <v>4596</v>
      </c>
      <c r="W369" s="60">
        <f t="shared" si="68"/>
        <v>4640</v>
      </c>
      <c r="X369" s="60">
        <f t="shared" si="69"/>
        <v>2320</v>
      </c>
      <c r="Y369" s="36"/>
    </row>
    <row r="370" spans="1:25">
      <c r="A370" s="65" t="s">
        <v>363</v>
      </c>
      <c r="B370" s="63" t="s">
        <v>538</v>
      </c>
      <c r="C370" s="60">
        <v>6894</v>
      </c>
      <c r="D370" s="60">
        <v>5606</v>
      </c>
      <c r="E370" s="60"/>
      <c r="F370" s="61"/>
      <c r="G370" s="61"/>
      <c r="H370" s="54"/>
      <c r="I370" s="54"/>
      <c r="J370" s="54"/>
      <c r="K370" s="54"/>
      <c r="L370" s="56">
        <f t="shared" si="61"/>
        <v>12500</v>
      </c>
      <c r="M370" s="61">
        <f t="shared" si="65"/>
        <v>827.28</v>
      </c>
      <c r="N370" s="60"/>
      <c r="O370" s="54">
        <f t="shared" si="62"/>
        <v>206.82</v>
      </c>
      <c r="P370" s="61"/>
      <c r="Q370" s="61"/>
      <c r="R370" s="54">
        <f t="shared" si="63"/>
        <v>1034.0999999999999</v>
      </c>
      <c r="S370" s="56">
        <f t="shared" si="64"/>
        <v>11465.9</v>
      </c>
      <c r="T370" s="57"/>
      <c r="U370" s="60">
        <f t="shared" si="66"/>
        <v>9192</v>
      </c>
      <c r="V370" s="60">
        <f t="shared" si="67"/>
        <v>4596</v>
      </c>
      <c r="W370" s="60">
        <f t="shared" si="68"/>
        <v>7474.666666666667</v>
      </c>
      <c r="X370" s="60">
        <f t="shared" si="69"/>
        <v>3737.3333333333335</v>
      </c>
      <c r="Y370" s="36"/>
    </row>
    <row r="371" spans="1:25">
      <c r="A371" s="65" t="s">
        <v>364</v>
      </c>
      <c r="B371" s="63" t="s">
        <v>538</v>
      </c>
      <c r="C371" s="60">
        <v>6894</v>
      </c>
      <c r="D371" s="60">
        <v>5606</v>
      </c>
      <c r="E371" s="60"/>
      <c r="F371" s="61"/>
      <c r="G371" s="61"/>
      <c r="H371" s="54"/>
      <c r="I371" s="54"/>
      <c r="J371" s="54"/>
      <c r="K371" s="54"/>
      <c r="L371" s="56">
        <f t="shared" si="61"/>
        <v>12500</v>
      </c>
      <c r="M371" s="61">
        <f t="shared" si="65"/>
        <v>827.28</v>
      </c>
      <c r="N371" s="60"/>
      <c r="O371" s="54">
        <f t="shared" si="62"/>
        <v>206.82</v>
      </c>
      <c r="P371" s="61"/>
      <c r="Q371" s="61"/>
      <c r="R371" s="54">
        <f t="shared" si="63"/>
        <v>1034.0999999999999</v>
      </c>
      <c r="S371" s="56">
        <f t="shared" si="64"/>
        <v>11465.9</v>
      </c>
      <c r="T371" s="57"/>
      <c r="U371" s="60">
        <f t="shared" si="66"/>
        <v>9192</v>
      </c>
      <c r="V371" s="60">
        <f t="shared" si="67"/>
        <v>4596</v>
      </c>
      <c r="W371" s="60">
        <f t="shared" si="68"/>
        <v>7474.666666666667</v>
      </c>
      <c r="X371" s="60">
        <f t="shared" si="69"/>
        <v>3737.3333333333335</v>
      </c>
      <c r="Y371" s="36"/>
    </row>
    <row r="372" spans="1:25">
      <c r="A372" s="65" t="s">
        <v>365</v>
      </c>
      <c r="B372" s="63" t="s">
        <v>528</v>
      </c>
      <c r="C372" s="60">
        <v>17063</v>
      </c>
      <c r="D372" s="60">
        <v>20497</v>
      </c>
      <c r="E372" s="60"/>
      <c r="F372" s="61"/>
      <c r="G372" s="61"/>
      <c r="H372" s="54"/>
      <c r="I372" s="54"/>
      <c r="J372" s="54"/>
      <c r="K372" s="54"/>
      <c r="L372" s="56">
        <f t="shared" si="61"/>
        <v>37560</v>
      </c>
      <c r="M372" s="61">
        <f t="shared" si="65"/>
        <v>2047.56</v>
      </c>
      <c r="N372" s="60"/>
      <c r="O372" s="54">
        <f t="shared" si="62"/>
        <v>511.89</v>
      </c>
      <c r="P372" s="61"/>
      <c r="Q372" s="61"/>
      <c r="R372" s="54">
        <f t="shared" si="63"/>
        <v>2559.4499999999998</v>
      </c>
      <c r="S372" s="56">
        <f t="shared" si="64"/>
        <v>35000.550000000003</v>
      </c>
      <c r="T372" s="57"/>
      <c r="U372" s="60">
        <f t="shared" si="66"/>
        <v>22750.666666666664</v>
      </c>
      <c r="V372" s="60">
        <f t="shared" si="67"/>
        <v>11375.333333333332</v>
      </c>
      <c r="W372" s="60">
        <f t="shared" si="68"/>
        <v>27329.333333333336</v>
      </c>
      <c r="X372" s="60">
        <f t="shared" si="69"/>
        <v>13664.666666666668</v>
      </c>
      <c r="Y372" s="36"/>
    </row>
    <row r="373" spans="1:25">
      <c r="A373" s="65" t="s">
        <v>366</v>
      </c>
      <c r="B373" s="63" t="s">
        <v>511</v>
      </c>
      <c r="C373" s="60">
        <v>11303</v>
      </c>
      <c r="D373" s="60">
        <v>15393</v>
      </c>
      <c r="E373" s="60"/>
      <c r="F373" s="61"/>
      <c r="G373" s="61"/>
      <c r="H373" s="54"/>
      <c r="I373" s="54"/>
      <c r="J373" s="54"/>
      <c r="K373" s="54"/>
      <c r="L373" s="56">
        <f t="shared" si="61"/>
        <v>26696</v>
      </c>
      <c r="M373" s="61">
        <f t="shared" si="65"/>
        <v>1356.36</v>
      </c>
      <c r="N373" s="60"/>
      <c r="O373" s="54">
        <f t="shared" si="62"/>
        <v>339.09</v>
      </c>
      <c r="P373" s="61"/>
      <c r="Q373" s="61"/>
      <c r="R373" s="54">
        <f t="shared" si="63"/>
        <v>1695.4499999999998</v>
      </c>
      <c r="S373" s="56">
        <f t="shared" si="64"/>
        <v>25000.55</v>
      </c>
      <c r="T373" s="57"/>
      <c r="U373" s="60">
        <f t="shared" si="66"/>
        <v>15070.666666666666</v>
      </c>
      <c r="V373" s="60">
        <f t="shared" si="67"/>
        <v>7535.333333333333</v>
      </c>
      <c r="W373" s="60">
        <f t="shared" si="68"/>
        <v>20524</v>
      </c>
      <c r="X373" s="60">
        <f t="shared" si="69"/>
        <v>10262</v>
      </c>
      <c r="Y373" s="36"/>
    </row>
    <row r="374" spans="1:25">
      <c r="A374" s="65" t="s">
        <v>367</v>
      </c>
      <c r="B374" s="63" t="s">
        <v>538</v>
      </c>
      <c r="C374" s="60">
        <v>6894</v>
      </c>
      <c r="D374" s="60">
        <v>6140</v>
      </c>
      <c r="E374" s="60"/>
      <c r="F374" s="61"/>
      <c r="G374" s="61"/>
      <c r="H374" s="54"/>
      <c r="I374" s="54"/>
      <c r="J374" s="54"/>
      <c r="K374" s="54"/>
      <c r="L374" s="56">
        <f t="shared" si="61"/>
        <v>13034</v>
      </c>
      <c r="M374" s="61">
        <f t="shared" si="65"/>
        <v>827.28</v>
      </c>
      <c r="N374" s="60"/>
      <c r="O374" s="54">
        <f t="shared" si="62"/>
        <v>206.82</v>
      </c>
      <c r="P374" s="61"/>
      <c r="Q374" s="61"/>
      <c r="R374" s="54">
        <f t="shared" si="63"/>
        <v>1034.0999999999999</v>
      </c>
      <c r="S374" s="56">
        <f t="shared" si="64"/>
        <v>11999.9</v>
      </c>
      <c r="T374" s="57"/>
      <c r="U374" s="60">
        <f t="shared" si="66"/>
        <v>9192</v>
      </c>
      <c r="V374" s="60">
        <f t="shared" si="67"/>
        <v>4596</v>
      </c>
      <c r="W374" s="60">
        <f t="shared" si="68"/>
        <v>8186.6666666666661</v>
      </c>
      <c r="X374" s="60">
        <f t="shared" si="69"/>
        <v>4093.333333333333</v>
      </c>
      <c r="Y374" s="36"/>
    </row>
    <row r="375" spans="1:25">
      <c r="A375" s="65" t="s">
        <v>368</v>
      </c>
      <c r="B375" s="63" t="s">
        <v>513</v>
      </c>
      <c r="C375" s="60">
        <v>17063</v>
      </c>
      <c r="D375" s="60">
        <v>25496</v>
      </c>
      <c r="E375" s="60"/>
      <c r="F375" s="61"/>
      <c r="G375" s="61"/>
      <c r="H375" s="54"/>
      <c r="I375" s="54"/>
      <c r="J375" s="54"/>
      <c r="K375" s="54"/>
      <c r="L375" s="56">
        <f t="shared" si="61"/>
        <v>42559</v>
      </c>
      <c r="M375" s="61">
        <f t="shared" si="65"/>
        <v>2047.56</v>
      </c>
      <c r="N375" s="60"/>
      <c r="O375" s="54">
        <f t="shared" si="62"/>
        <v>511.89</v>
      </c>
      <c r="P375" s="61"/>
      <c r="Q375" s="61"/>
      <c r="R375" s="54">
        <f t="shared" si="63"/>
        <v>2559.4499999999998</v>
      </c>
      <c r="S375" s="56">
        <f t="shared" si="64"/>
        <v>39999.550000000003</v>
      </c>
      <c r="T375" s="57"/>
      <c r="U375" s="60">
        <f t="shared" si="66"/>
        <v>22750.666666666664</v>
      </c>
      <c r="V375" s="60">
        <f t="shared" si="67"/>
        <v>11375.333333333332</v>
      </c>
      <c r="W375" s="60">
        <f t="shared" si="68"/>
        <v>33994.666666666664</v>
      </c>
      <c r="X375" s="60">
        <f t="shared" si="69"/>
        <v>16997.333333333332</v>
      </c>
      <c r="Y375" s="36"/>
    </row>
    <row r="376" spans="1:25">
      <c r="A376" s="65" t="s">
        <v>369</v>
      </c>
      <c r="B376" s="63" t="s">
        <v>513</v>
      </c>
      <c r="C376" s="60">
        <v>14633</v>
      </c>
      <c r="D376" s="60">
        <v>10367</v>
      </c>
      <c r="E376" s="60"/>
      <c r="F376" s="61"/>
      <c r="G376" s="61"/>
      <c r="H376" s="54"/>
      <c r="I376" s="54"/>
      <c r="J376" s="54"/>
      <c r="K376" s="54"/>
      <c r="L376" s="56">
        <f t="shared" si="61"/>
        <v>25000</v>
      </c>
      <c r="M376" s="61">
        <f t="shared" si="65"/>
        <v>1755.96</v>
      </c>
      <c r="N376" s="60"/>
      <c r="O376" s="54">
        <f t="shared" si="62"/>
        <v>438.99</v>
      </c>
      <c r="P376" s="61"/>
      <c r="Q376" s="61"/>
      <c r="R376" s="54">
        <f t="shared" si="63"/>
        <v>2194.9499999999998</v>
      </c>
      <c r="S376" s="56">
        <f t="shared" si="64"/>
        <v>22805.05</v>
      </c>
      <c r="T376" s="57"/>
      <c r="U376" s="60">
        <f t="shared" si="66"/>
        <v>19510.666666666664</v>
      </c>
      <c r="V376" s="60">
        <f t="shared" si="67"/>
        <v>9755.3333333333321</v>
      </c>
      <c r="W376" s="60">
        <f t="shared" si="68"/>
        <v>13822.666666666666</v>
      </c>
      <c r="X376" s="60">
        <f t="shared" si="69"/>
        <v>6911.333333333333</v>
      </c>
      <c r="Y376" s="36"/>
    </row>
    <row r="377" spans="1:25">
      <c r="A377" s="65" t="s">
        <v>370</v>
      </c>
      <c r="B377" s="63" t="s">
        <v>513</v>
      </c>
      <c r="C377" s="60">
        <v>14633</v>
      </c>
      <c r="D377" s="60">
        <v>13367</v>
      </c>
      <c r="E377" s="60"/>
      <c r="F377" s="61"/>
      <c r="G377" s="61"/>
      <c r="H377" s="54"/>
      <c r="I377" s="54"/>
      <c r="J377" s="54"/>
      <c r="K377" s="54"/>
      <c r="L377" s="56">
        <f t="shared" si="61"/>
        <v>28000</v>
      </c>
      <c r="M377" s="61">
        <f t="shared" si="65"/>
        <v>1755.96</v>
      </c>
      <c r="N377" s="60"/>
      <c r="O377" s="54">
        <f t="shared" si="62"/>
        <v>438.99</v>
      </c>
      <c r="P377" s="61"/>
      <c r="Q377" s="61"/>
      <c r="R377" s="54">
        <f t="shared" si="63"/>
        <v>2194.9499999999998</v>
      </c>
      <c r="S377" s="56">
        <f t="shared" si="64"/>
        <v>25805.05</v>
      </c>
      <c r="T377" s="57"/>
      <c r="U377" s="60">
        <f t="shared" si="66"/>
        <v>19510.666666666664</v>
      </c>
      <c r="V377" s="60">
        <f t="shared" si="67"/>
        <v>9755.3333333333321</v>
      </c>
      <c r="W377" s="60">
        <f t="shared" si="68"/>
        <v>17822.666666666668</v>
      </c>
      <c r="X377" s="60">
        <f t="shared" si="69"/>
        <v>8911.3333333333339</v>
      </c>
      <c r="Y377" s="36"/>
    </row>
    <row r="378" spans="1:25">
      <c r="A378" s="65" t="s">
        <v>371</v>
      </c>
      <c r="B378" s="63" t="s">
        <v>540</v>
      </c>
      <c r="C378" s="60">
        <v>6894</v>
      </c>
      <c r="D378" s="60">
        <v>3140</v>
      </c>
      <c r="E378" s="60"/>
      <c r="F378" s="61"/>
      <c r="G378" s="61"/>
      <c r="H378" s="54"/>
      <c r="I378" s="54"/>
      <c r="J378" s="54"/>
      <c r="K378" s="54"/>
      <c r="L378" s="56">
        <f t="shared" si="61"/>
        <v>10034</v>
      </c>
      <c r="M378" s="61">
        <f t="shared" si="65"/>
        <v>827.28</v>
      </c>
      <c r="N378" s="60"/>
      <c r="O378" s="54">
        <f t="shared" si="62"/>
        <v>206.82</v>
      </c>
      <c r="P378" s="61"/>
      <c r="Q378" s="61"/>
      <c r="R378" s="54">
        <f t="shared" si="63"/>
        <v>1034.0999999999999</v>
      </c>
      <c r="S378" s="56">
        <f t="shared" si="64"/>
        <v>8999.9</v>
      </c>
      <c r="T378" s="57"/>
      <c r="U378" s="60">
        <f t="shared" si="66"/>
        <v>9192</v>
      </c>
      <c r="V378" s="60">
        <f t="shared" si="67"/>
        <v>4596</v>
      </c>
      <c r="W378" s="60">
        <f t="shared" si="68"/>
        <v>4186.666666666667</v>
      </c>
      <c r="X378" s="60">
        <f t="shared" si="69"/>
        <v>2093.3333333333335</v>
      </c>
      <c r="Y378" s="36"/>
    </row>
    <row r="379" spans="1:25">
      <c r="A379" s="65" t="s">
        <v>372</v>
      </c>
      <c r="B379" s="63" t="s">
        <v>511</v>
      </c>
      <c r="C379" s="60">
        <v>11303</v>
      </c>
      <c r="D379" s="60">
        <v>3697</v>
      </c>
      <c r="E379" s="60"/>
      <c r="F379" s="61"/>
      <c r="G379" s="61"/>
      <c r="H379" s="54"/>
      <c r="I379" s="54"/>
      <c r="J379" s="54"/>
      <c r="K379" s="54"/>
      <c r="L379" s="56">
        <f t="shared" si="61"/>
        <v>15000</v>
      </c>
      <c r="M379" s="61">
        <f t="shared" si="65"/>
        <v>1356.36</v>
      </c>
      <c r="N379" s="60"/>
      <c r="O379" s="54">
        <f t="shared" si="62"/>
        <v>339.09</v>
      </c>
      <c r="P379" s="61"/>
      <c r="Q379" s="61"/>
      <c r="R379" s="54">
        <f t="shared" si="63"/>
        <v>1695.4499999999998</v>
      </c>
      <c r="S379" s="56">
        <f t="shared" si="64"/>
        <v>13304.55</v>
      </c>
      <c r="T379" s="57"/>
      <c r="U379" s="60">
        <f t="shared" si="66"/>
        <v>15070.666666666666</v>
      </c>
      <c r="V379" s="60">
        <f t="shared" si="67"/>
        <v>7535.333333333333</v>
      </c>
      <c r="W379" s="60">
        <f t="shared" si="68"/>
        <v>4929.333333333333</v>
      </c>
      <c r="X379" s="60">
        <f t="shared" si="69"/>
        <v>2464.6666666666665</v>
      </c>
      <c r="Y379" s="36"/>
    </row>
    <row r="380" spans="1:25">
      <c r="A380" s="65" t="s">
        <v>373</v>
      </c>
      <c r="B380" s="63" t="s">
        <v>538</v>
      </c>
      <c r="C380" s="60">
        <v>6894</v>
      </c>
      <c r="D380" s="60">
        <v>5106</v>
      </c>
      <c r="E380" s="60"/>
      <c r="F380" s="61"/>
      <c r="G380" s="61"/>
      <c r="H380" s="54"/>
      <c r="I380" s="54"/>
      <c r="J380" s="54"/>
      <c r="K380" s="54"/>
      <c r="L380" s="56">
        <f t="shared" si="61"/>
        <v>12000</v>
      </c>
      <c r="M380" s="61">
        <f t="shared" si="65"/>
        <v>827.28</v>
      </c>
      <c r="N380" s="60"/>
      <c r="O380" s="54">
        <f t="shared" si="62"/>
        <v>206.82</v>
      </c>
      <c r="P380" s="61"/>
      <c r="Q380" s="61"/>
      <c r="R380" s="54">
        <f t="shared" si="63"/>
        <v>1034.0999999999999</v>
      </c>
      <c r="S380" s="56">
        <f t="shared" si="64"/>
        <v>10965.9</v>
      </c>
      <c r="T380" s="57"/>
      <c r="U380" s="60">
        <f t="shared" si="66"/>
        <v>9192</v>
      </c>
      <c r="V380" s="60">
        <f t="shared" si="67"/>
        <v>4596</v>
      </c>
      <c r="W380" s="60">
        <f t="shared" si="68"/>
        <v>6808</v>
      </c>
      <c r="X380" s="60">
        <f t="shared" si="69"/>
        <v>3404</v>
      </c>
      <c r="Y380" s="36"/>
    </row>
    <row r="381" spans="1:25">
      <c r="A381" s="65" t="s">
        <v>374</v>
      </c>
      <c r="B381" s="63" t="s">
        <v>540</v>
      </c>
      <c r="C381" s="60">
        <v>6894</v>
      </c>
      <c r="D381" s="60">
        <v>3140</v>
      </c>
      <c r="E381" s="60"/>
      <c r="F381" s="61"/>
      <c r="G381" s="61"/>
      <c r="H381" s="54"/>
      <c r="I381" s="54"/>
      <c r="J381" s="54"/>
      <c r="K381" s="54"/>
      <c r="L381" s="56">
        <f t="shared" si="61"/>
        <v>10034</v>
      </c>
      <c r="M381" s="61">
        <f t="shared" si="65"/>
        <v>827.28</v>
      </c>
      <c r="N381" s="60"/>
      <c r="O381" s="54">
        <f t="shared" si="62"/>
        <v>206.82</v>
      </c>
      <c r="P381" s="61"/>
      <c r="Q381" s="61"/>
      <c r="R381" s="54">
        <f t="shared" si="63"/>
        <v>1034.0999999999999</v>
      </c>
      <c r="S381" s="56">
        <f t="shared" si="64"/>
        <v>8999.9</v>
      </c>
      <c r="T381" s="57"/>
      <c r="U381" s="60">
        <f t="shared" si="66"/>
        <v>9192</v>
      </c>
      <c r="V381" s="60">
        <f t="shared" si="67"/>
        <v>4596</v>
      </c>
      <c r="W381" s="60">
        <f t="shared" si="68"/>
        <v>4186.666666666667</v>
      </c>
      <c r="X381" s="60">
        <f t="shared" si="69"/>
        <v>2093.3333333333335</v>
      </c>
      <c r="Y381" s="36"/>
    </row>
    <row r="382" spans="1:25">
      <c r="A382" s="65" t="s">
        <v>375</v>
      </c>
      <c r="B382" s="63" t="s">
        <v>511</v>
      </c>
      <c r="C382" s="60">
        <v>11303</v>
      </c>
      <c r="D382" s="60">
        <v>5393</v>
      </c>
      <c r="E382" s="60"/>
      <c r="F382" s="61"/>
      <c r="G382" s="61"/>
      <c r="H382" s="54"/>
      <c r="I382" s="54"/>
      <c r="J382" s="54"/>
      <c r="K382" s="54"/>
      <c r="L382" s="56">
        <f t="shared" si="61"/>
        <v>16696</v>
      </c>
      <c r="M382" s="61">
        <f t="shared" si="65"/>
        <v>1356.36</v>
      </c>
      <c r="N382" s="60"/>
      <c r="O382" s="54">
        <f t="shared" si="62"/>
        <v>339.09</v>
      </c>
      <c r="P382" s="61"/>
      <c r="Q382" s="61"/>
      <c r="R382" s="54">
        <f t="shared" si="63"/>
        <v>1695.4499999999998</v>
      </c>
      <c r="S382" s="56">
        <f t="shared" si="64"/>
        <v>15000.55</v>
      </c>
      <c r="T382" s="57"/>
      <c r="U382" s="60">
        <f t="shared" si="66"/>
        <v>15070.666666666666</v>
      </c>
      <c r="V382" s="60">
        <f t="shared" si="67"/>
        <v>7535.333333333333</v>
      </c>
      <c r="W382" s="60">
        <f t="shared" si="68"/>
        <v>7190.666666666667</v>
      </c>
      <c r="X382" s="60">
        <f t="shared" si="69"/>
        <v>3595.3333333333335</v>
      </c>
      <c r="Y382" s="36"/>
    </row>
    <row r="383" spans="1:25">
      <c r="A383" s="65" t="s">
        <v>376</v>
      </c>
      <c r="B383" s="63" t="s">
        <v>538</v>
      </c>
      <c r="C383" s="60">
        <v>6894</v>
      </c>
      <c r="D383" s="60">
        <v>4057</v>
      </c>
      <c r="E383" s="60"/>
      <c r="F383" s="61"/>
      <c r="G383" s="61"/>
      <c r="H383" s="54"/>
      <c r="I383" s="54"/>
      <c r="J383" s="54"/>
      <c r="K383" s="54"/>
      <c r="L383" s="56">
        <f t="shared" si="61"/>
        <v>10951</v>
      </c>
      <c r="M383" s="61">
        <f t="shared" si="65"/>
        <v>827.28</v>
      </c>
      <c r="N383" s="60"/>
      <c r="O383" s="54">
        <f t="shared" si="62"/>
        <v>206.82</v>
      </c>
      <c r="P383" s="61"/>
      <c r="Q383" s="61"/>
      <c r="R383" s="54">
        <f t="shared" si="63"/>
        <v>1034.0999999999999</v>
      </c>
      <c r="S383" s="56">
        <f t="shared" si="64"/>
        <v>9916.9</v>
      </c>
      <c r="T383" s="57"/>
      <c r="U383" s="60">
        <f t="shared" si="66"/>
        <v>9192</v>
      </c>
      <c r="V383" s="60">
        <f t="shared" si="67"/>
        <v>4596</v>
      </c>
      <c r="W383" s="60">
        <f t="shared" si="68"/>
        <v>5409.333333333333</v>
      </c>
      <c r="X383" s="60">
        <f t="shared" si="69"/>
        <v>2704.6666666666665</v>
      </c>
      <c r="Y383" s="36"/>
    </row>
    <row r="384" spans="1:25">
      <c r="A384" s="65" t="s">
        <v>377</v>
      </c>
      <c r="B384" s="63" t="s">
        <v>538</v>
      </c>
      <c r="C384" s="60">
        <v>6894</v>
      </c>
      <c r="D384" s="60">
        <v>4106</v>
      </c>
      <c r="E384" s="60"/>
      <c r="F384" s="61"/>
      <c r="G384" s="61"/>
      <c r="H384" s="54"/>
      <c r="I384" s="54"/>
      <c r="J384" s="54"/>
      <c r="K384" s="54"/>
      <c r="L384" s="56">
        <f t="shared" si="61"/>
        <v>11000</v>
      </c>
      <c r="M384" s="61">
        <f t="shared" si="65"/>
        <v>827.28</v>
      </c>
      <c r="N384" s="60"/>
      <c r="O384" s="54">
        <f t="shared" si="62"/>
        <v>206.82</v>
      </c>
      <c r="P384" s="61"/>
      <c r="Q384" s="61"/>
      <c r="R384" s="54">
        <f t="shared" si="63"/>
        <v>1034.0999999999999</v>
      </c>
      <c r="S384" s="56">
        <f t="shared" si="64"/>
        <v>9965.9</v>
      </c>
      <c r="T384" s="57"/>
      <c r="U384" s="60">
        <f t="shared" si="66"/>
        <v>9192</v>
      </c>
      <c r="V384" s="60">
        <f t="shared" si="67"/>
        <v>4596</v>
      </c>
      <c r="W384" s="60">
        <f t="shared" si="68"/>
        <v>5474.666666666667</v>
      </c>
      <c r="X384" s="60">
        <f t="shared" si="69"/>
        <v>2737.3333333333335</v>
      </c>
      <c r="Y384" s="36"/>
    </row>
    <row r="385" spans="1:25">
      <c r="A385" s="65" t="s">
        <v>378</v>
      </c>
      <c r="B385" s="63" t="s">
        <v>528</v>
      </c>
      <c r="C385" s="60">
        <v>17063</v>
      </c>
      <c r="D385" s="60">
        <v>27937</v>
      </c>
      <c r="E385" s="60"/>
      <c r="F385" s="61"/>
      <c r="G385" s="61"/>
      <c r="H385" s="54"/>
      <c r="I385" s="54"/>
      <c r="J385" s="54"/>
      <c r="K385" s="54"/>
      <c r="L385" s="56">
        <f t="shared" si="61"/>
        <v>45000</v>
      </c>
      <c r="M385" s="61">
        <f t="shared" si="65"/>
        <v>2047.56</v>
      </c>
      <c r="N385" s="60"/>
      <c r="O385" s="54">
        <f t="shared" si="62"/>
        <v>511.89</v>
      </c>
      <c r="P385" s="61"/>
      <c r="Q385" s="61"/>
      <c r="R385" s="54">
        <f t="shared" si="63"/>
        <v>2559.4499999999998</v>
      </c>
      <c r="S385" s="56">
        <f t="shared" si="64"/>
        <v>42440.55</v>
      </c>
      <c r="T385" s="57"/>
      <c r="U385" s="60">
        <f t="shared" si="66"/>
        <v>22750.666666666664</v>
      </c>
      <c r="V385" s="60">
        <f t="shared" si="67"/>
        <v>11375.333333333332</v>
      </c>
      <c r="W385" s="60">
        <f t="shared" si="68"/>
        <v>37249.333333333336</v>
      </c>
      <c r="X385" s="60">
        <f t="shared" si="69"/>
        <v>18624.666666666668</v>
      </c>
      <c r="Y385" s="36"/>
    </row>
    <row r="386" spans="1:25">
      <c r="A386" s="65" t="s">
        <v>379</v>
      </c>
      <c r="B386" s="63" t="s">
        <v>511</v>
      </c>
      <c r="C386" s="60">
        <v>11303</v>
      </c>
      <c r="D386" s="60">
        <v>4697</v>
      </c>
      <c r="E386" s="60"/>
      <c r="F386" s="61"/>
      <c r="G386" s="61"/>
      <c r="H386" s="54"/>
      <c r="I386" s="54"/>
      <c r="J386" s="54"/>
      <c r="K386" s="54"/>
      <c r="L386" s="56">
        <f t="shared" si="61"/>
        <v>16000</v>
      </c>
      <c r="M386" s="61">
        <f t="shared" si="65"/>
        <v>1356.36</v>
      </c>
      <c r="N386" s="60"/>
      <c r="O386" s="54">
        <f t="shared" si="62"/>
        <v>339.09</v>
      </c>
      <c r="P386" s="61"/>
      <c r="Q386" s="61"/>
      <c r="R386" s="54">
        <f t="shared" si="63"/>
        <v>1695.4499999999998</v>
      </c>
      <c r="S386" s="56">
        <f t="shared" si="64"/>
        <v>14304.55</v>
      </c>
      <c r="T386" s="57"/>
      <c r="U386" s="60">
        <f t="shared" si="66"/>
        <v>15070.666666666666</v>
      </c>
      <c r="V386" s="60">
        <f t="shared" si="67"/>
        <v>7535.333333333333</v>
      </c>
      <c r="W386" s="60">
        <f t="shared" si="68"/>
        <v>6262.6666666666661</v>
      </c>
      <c r="X386" s="60">
        <f t="shared" si="69"/>
        <v>3131.333333333333</v>
      </c>
      <c r="Y386" s="36"/>
    </row>
    <row r="387" spans="1:25">
      <c r="A387" s="65" t="s">
        <v>380</v>
      </c>
      <c r="B387" s="63" t="s">
        <v>525</v>
      </c>
      <c r="C387" s="60">
        <v>5250</v>
      </c>
      <c r="D387" s="60">
        <v>9732</v>
      </c>
      <c r="E387" s="60"/>
      <c r="F387" s="61"/>
      <c r="G387" s="61"/>
      <c r="H387" s="54"/>
      <c r="I387" s="54"/>
      <c r="J387" s="54"/>
      <c r="K387" s="54"/>
      <c r="L387" s="56">
        <f t="shared" si="61"/>
        <v>14982</v>
      </c>
      <c r="M387" s="61">
        <f t="shared" si="65"/>
        <v>630</v>
      </c>
      <c r="N387" s="60"/>
      <c r="O387" s="54">
        <f t="shared" si="62"/>
        <v>157.5</v>
      </c>
      <c r="P387" s="61"/>
      <c r="Q387" s="61"/>
      <c r="R387" s="54">
        <f t="shared" si="63"/>
        <v>787.5</v>
      </c>
      <c r="S387" s="56">
        <f t="shared" si="64"/>
        <v>14194.5</v>
      </c>
      <c r="T387" s="57"/>
      <c r="U387" s="60">
        <f t="shared" si="66"/>
        <v>7000</v>
      </c>
      <c r="V387" s="60">
        <f t="shared" si="67"/>
        <v>3500</v>
      </c>
      <c r="W387" s="60">
        <f t="shared" si="68"/>
        <v>12976</v>
      </c>
      <c r="X387" s="60">
        <f t="shared" si="69"/>
        <v>6488</v>
      </c>
      <c r="Y387" s="36"/>
    </row>
    <row r="388" spans="1:25">
      <c r="A388" s="65" t="s">
        <v>381</v>
      </c>
      <c r="B388" s="63" t="s">
        <v>511</v>
      </c>
      <c r="C388" s="60">
        <v>11303</v>
      </c>
      <c r="D388" s="60">
        <v>10393</v>
      </c>
      <c r="E388" s="60"/>
      <c r="F388" s="61"/>
      <c r="G388" s="61"/>
      <c r="H388" s="54"/>
      <c r="I388" s="54"/>
      <c r="J388" s="54"/>
      <c r="K388" s="54"/>
      <c r="L388" s="56">
        <f t="shared" si="61"/>
        <v>21696</v>
      </c>
      <c r="M388" s="61">
        <f t="shared" si="65"/>
        <v>1356.36</v>
      </c>
      <c r="N388" s="60"/>
      <c r="O388" s="54">
        <f t="shared" si="62"/>
        <v>339.09</v>
      </c>
      <c r="P388" s="61"/>
      <c r="Q388" s="61"/>
      <c r="R388" s="54">
        <f t="shared" si="63"/>
        <v>1695.4499999999998</v>
      </c>
      <c r="S388" s="56">
        <f t="shared" si="64"/>
        <v>20000.55</v>
      </c>
      <c r="T388" s="57"/>
      <c r="U388" s="60">
        <f t="shared" si="66"/>
        <v>15070.666666666666</v>
      </c>
      <c r="V388" s="60">
        <f t="shared" si="67"/>
        <v>7535.333333333333</v>
      </c>
      <c r="W388" s="60">
        <f t="shared" si="68"/>
        <v>13857.333333333334</v>
      </c>
      <c r="X388" s="60">
        <f t="shared" si="69"/>
        <v>6928.666666666667</v>
      </c>
      <c r="Y388" s="36"/>
    </row>
    <row r="389" spans="1:25">
      <c r="A389" s="65" t="s">
        <v>382</v>
      </c>
      <c r="B389" s="63" t="s">
        <v>511</v>
      </c>
      <c r="C389" s="60">
        <v>11303</v>
      </c>
      <c r="D389" s="60">
        <v>9908</v>
      </c>
      <c r="E389" s="60"/>
      <c r="F389" s="61"/>
      <c r="G389" s="61"/>
      <c r="H389" s="54"/>
      <c r="I389" s="54"/>
      <c r="J389" s="54"/>
      <c r="K389" s="54"/>
      <c r="L389" s="56">
        <f t="shared" si="61"/>
        <v>21211</v>
      </c>
      <c r="M389" s="61">
        <f t="shared" si="65"/>
        <v>1356.36</v>
      </c>
      <c r="N389" s="60"/>
      <c r="O389" s="54">
        <f t="shared" si="62"/>
        <v>339.09</v>
      </c>
      <c r="P389" s="61"/>
      <c r="Q389" s="61"/>
      <c r="R389" s="54">
        <f t="shared" si="63"/>
        <v>1695.4499999999998</v>
      </c>
      <c r="S389" s="56">
        <f t="shared" si="64"/>
        <v>19515.55</v>
      </c>
      <c r="T389" s="57"/>
      <c r="U389" s="60">
        <f t="shared" si="66"/>
        <v>15070.666666666666</v>
      </c>
      <c r="V389" s="60">
        <f t="shared" si="67"/>
        <v>7535.333333333333</v>
      </c>
      <c r="W389" s="60">
        <f t="shared" si="68"/>
        <v>13210.666666666666</v>
      </c>
      <c r="X389" s="60">
        <f t="shared" si="69"/>
        <v>6605.333333333333</v>
      </c>
      <c r="Y389" s="36"/>
    </row>
    <row r="390" spans="1:25">
      <c r="A390" s="65" t="s">
        <v>383</v>
      </c>
      <c r="B390" s="63" t="s">
        <v>513</v>
      </c>
      <c r="C390" s="60">
        <v>14633</v>
      </c>
      <c r="D390" s="60">
        <v>14367</v>
      </c>
      <c r="E390" s="60"/>
      <c r="F390" s="61"/>
      <c r="G390" s="61"/>
      <c r="H390" s="54"/>
      <c r="I390" s="54"/>
      <c r="J390" s="54"/>
      <c r="K390" s="54"/>
      <c r="L390" s="56">
        <f t="shared" ref="L390:L453" si="70">SUM(C390:K390)</f>
        <v>29000</v>
      </c>
      <c r="M390" s="61">
        <f t="shared" si="65"/>
        <v>1755.96</v>
      </c>
      <c r="N390" s="60"/>
      <c r="O390" s="54">
        <f t="shared" ref="O390:O453" si="71">+C390*0.03</f>
        <v>438.99</v>
      </c>
      <c r="P390" s="61"/>
      <c r="Q390" s="61"/>
      <c r="R390" s="54">
        <f t="shared" ref="R390:R453" si="72">SUM(M390:Q390)</f>
        <v>2194.9499999999998</v>
      </c>
      <c r="S390" s="56">
        <f t="shared" ref="S390:S453" si="73">+L390-R390</f>
        <v>26805.05</v>
      </c>
      <c r="T390" s="57"/>
      <c r="U390" s="60">
        <f t="shared" si="66"/>
        <v>19510.666666666664</v>
      </c>
      <c r="V390" s="60">
        <f t="shared" si="67"/>
        <v>9755.3333333333321</v>
      </c>
      <c r="W390" s="60">
        <f t="shared" si="68"/>
        <v>19156</v>
      </c>
      <c r="X390" s="60">
        <f t="shared" si="69"/>
        <v>9578</v>
      </c>
      <c r="Y390" s="36"/>
    </row>
    <row r="391" spans="1:25">
      <c r="A391" s="65" t="s">
        <v>384</v>
      </c>
      <c r="B391" s="63" t="s">
        <v>538</v>
      </c>
      <c r="C391" s="60">
        <v>6894</v>
      </c>
      <c r="D391" s="60">
        <v>7141</v>
      </c>
      <c r="E391" s="60"/>
      <c r="F391" s="61"/>
      <c r="G391" s="61"/>
      <c r="H391" s="54"/>
      <c r="I391" s="54"/>
      <c r="J391" s="54"/>
      <c r="K391" s="54"/>
      <c r="L391" s="56">
        <f t="shared" si="70"/>
        <v>14035</v>
      </c>
      <c r="M391" s="61">
        <f t="shared" si="65"/>
        <v>827.28</v>
      </c>
      <c r="N391" s="60"/>
      <c r="O391" s="54">
        <f t="shared" si="71"/>
        <v>206.82</v>
      </c>
      <c r="P391" s="61"/>
      <c r="Q391" s="61"/>
      <c r="R391" s="54">
        <f t="shared" si="72"/>
        <v>1034.0999999999999</v>
      </c>
      <c r="S391" s="56">
        <f t="shared" si="73"/>
        <v>13000.9</v>
      </c>
      <c r="T391" s="57"/>
      <c r="U391" s="60">
        <f t="shared" si="66"/>
        <v>9192</v>
      </c>
      <c r="V391" s="60">
        <f t="shared" si="67"/>
        <v>4596</v>
      </c>
      <c r="W391" s="60">
        <f t="shared" si="68"/>
        <v>9521.3333333333339</v>
      </c>
      <c r="X391" s="60">
        <f t="shared" si="69"/>
        <v>4760.666666666667</v>
      </c>
      <c r="Y391" s="36"/>
    </row>
    <row r="392" spans="1:25">
      <c r="A392" s="65" t="s">
        <v>385</v>
      </c>
      <c r="B392" s="63" t="s">
        <v>538</v>
      </c>
      <c r="C392" s="60">
        <v>6894</v>
      </c>
      <c r="D392" s="60">
        <v>3106</v>
      </c>
      <c r="E392" s="60"/>
      <c r="F392" s="61"/>
      <c r="G392" s="61"/>
      <c r="H392" s="54"/>
      <c r="I392" s="54"/>
      <c r="J392" s="54"/>
      <c r="K392" s="54"/>
      <c r="L392" s="56">
        <f t="shared" si="70"/>
        <v>10000</v>
      </c>
      <c r="M392" s="61">
        <f t="shared" si="65"/>
        <v>827.28</v>
      </c>
      <c r="N392" s="60"/>
      <c r="O392" s="54">
        <f t="shared" si="71"/>
        <v>206.82</v>
      </c>
      <c r="P392" s="61"/>
      <c r="Q392" s="61"/>
      <c r="R392" s="54">
        <f t="shared" si="72"/>
        <v>1034.0999999999999</v>
      </c>
      <c r="S392" s="56">
        <f t="shared" si="73"/>
        <v>8965.9</v>
      </c>
      <c r="T392" s="57"/>
      <c r="U392" s="60">
        <f t="shared" si="66"/>
        <v>9192</v>
      </c>
      <c r="V392" s="60">
        <f t="shared" si="67"/>
        <v>4596</v>
      </c>
      <c r="W392" s="60">
        <f t="shared" si="68"/>
        <v>4141.333333333333</v>
      </c>
      <c r="X392" s="60">
        <f t="shared" si="69"/>
        <v>2070.6666666666665</v>
      </c>
      <c r="Y392" s="36"/>
    </row>
    <row r="393" spans="1:25">
      <c r="A393" s="65" t="s">
        <v>386</v>
      </c>
      <c r="B393" s="63" t="s">
        <v>538</v>
      </c>
      <c r="C393" s="60">
        <v>6894</v>
      </c>
      <c r="D393" s="60">
        <v>6606</v>
      </c>
      <c r="E393" s="60"/>
      <c r="F393" s="61"/>
      <c r="G393" s="61"/>
      <c r="H393" s="54"/>
      <c r="I393" s="54"/>
      <c r="J393" s="54"/>
      <c r="K393" s="54"/>
      <c r="L393" s="56">
        <f t="shared" si="70"/>
        <v>13500</v>
      </c>
      <c r="M393" s="61">
        <f t="shared" si="65"/>
        <v>827.28</v>
      </c>
      <c r="N393" s="60"/>
      <c r="O393" s="54">
        <f t="shared" si="71"/>
        <v>206.82</v>
      </c>
      <c r="P393" s="61"/>
      <c r="Q393" s="61"/>
      <c r="R393" s="54">
        <f t="shared" si="72"/>
        <v>1034.0999999999999</v>
      </c>
      <c r="S393" s="56">
        <f t="shared" si="73"/>
        <v>12465.9</v>
      </c>
      <c r="T393" s="57"/>
      <c r="U393" s="60">
        <f t="shared" si="66"/>
        <v>9192</v>
      </c>
      <c r="V393" s="60">
        <f t="shared" si="67"/>
        <v>4596</v>
      </c>
      <c r="W393" s="60">
        <f t="shared" si="68"/>
        <v>8808</v>
      </c>
      <c r="X393" s="60">
        <f t="shared" si="69"/>
        <v>4404</v>
      </c>
      <c r="Y393" s="36"/>
    </row>
    <row r="394" spans="1:25">
      <c r="A394" s="65" t="s">
        <v>387</v>
      </c>
      <c r="B394" s="63" t="s">
        <v>513</v>
      </c>
      <c r="C394" s="60">
        <v>14633</v>
      </c>
      <c r="D394" s="60">
        <v>5367</v>
      </c>
      <c r="E394" s="60"/>
      <c r="F394" s="61"/>
      <c r="G394" s="61"/>
      <c r="H394" s="54"/>
      <c r="I394" s="54"/>
      <c r="J394" s="54"/>
      <c r="K394" s="54"/>
      <c r="L394" s="56">
        <f t="shared" si="70"/>
        <v>20000</v>
      </c>
      <c r="M394" s="61">
        <f t="shared" ref="M394:M457" si="74">+C394*0.12</f>
        <v>1755.96</v>
      </c>
      <c r="N394" s="60"/>
      <c r="O394" s="54">
        <f t="shared" si="71"/>
        <v>438.99</v>
      </c>
      <c r="P394" s="61"/>
      <c r="Q394" s="61"/>
      <c r="R394" s="54">
        <f t="shared" si="72"/>
        <v>2194.9499999999998</v>
      </c>
      <c r="S394" s="56">
        <f t="shared" si="73"/>
        <v>17805.05</v>
      </c>
      <c r="T394" s="57"/>
      <c r="U394" s="60">
        <f t="shared" si="66"/>
        <v>19510.666666666664</v>
      </c>
      <c r="V394" s="60">
        <f t="shared" si="67"/>
        <v>9755.3333333333321</v>
      </c>
      <c r="W394" s="60">
        <f t="shared" si="68"/>
        <v>7156</v>
      </c>
      <c r="X394" s="60">
        <f t="shared" si="69"/>
        <v>3578</v>
      </c>
      <c r="Y394" s="36"/>
    </row>
    <row r="395" spans="1:25">
      <c r="A395" s="65" t="s">
        <v>388</v>
      </c>
      <c r="B395" s="63" t="s">
        <v>544</v>
      </c>
      <c r="C395" s="60">
        <v>2359</v>
      </c>
      <c r="D395" s="60">
        <v>3641</v>
      </c>
      <c r="E395" s="60"/>
      <c r="F395" s="61"/>
      <c r="G395" s="61"/>
      <c r="H395" s="54"/>
      <c r="I395" s="54"/>
      <c r="J395" s="54"/>
      <c r="K395" s="54"/>
      <c r="L395" s="56">
        <f t="shared" si="70"/>
        <v>6000</v>
      </c>
      <c r="M395" s="61">
        <f t="shared" si="74"/>
        <v>283.08</v>
      </c>
      <c r="N395" s="60"/>
      <c r="O395" s="54">
        <f t="shared" si="71"/>
        <v>70.77</v>
      </c>
      <c r="P395" s="61"/>
      <c r="Q395" s="61"/>
      <c r="R395" s="54">
        <f t="shared" si="72"/>
        <v>353.84999999999997</v>
      </c>
      <c r="S395" s="56">
        <f t="shared" si="73"/>
        <v>5646.15</v>
      </c>
      <c r="T395" s="57"/>
      <c r="U395" s="60">
        <f t="shared" si="66"/>
        <v>3145.3333333333335</v>
      </c>
      <c r="V395" s="60">
        <f t="shared" si="67"/>
        <v>1572.6666666666667</v>
      </c>
      <c r="W395" s="60">
        <f t="shared" si="68"/>
        <v>4854.6666666666661</v>
      </c>
      <c r="X395" s="60">
        <f t="shared" si="69"/>
        <v>2427.333333333333</v>
      </c>
      <c r="Y395" s="36"/>
    </row>
    <row r="396" spans="1:25">
      <c r="A396" s="65" t="s">
        <v>389</v>
      </c>
      <c r="B396" s="63" t="s">
        <v>544</v>
      </c>
      <c r="C396" s="60">
        <v>2359</v>
      </c>
      <c r="D396" s="60">
        <v>3641</v>
      </c>
      <c r="E396" s="60"/>
      <c r="F396" s="61"/>
      <c r="G396" s="61"/>
      <c r="H396" s="54"/>
      <c r="I396" s="54"/>
      <c r="J396" s="54"/>
      <c r="K396" s="54"/>
      <c r="L396" s="56">
        <f t="shared" si="70"/>
        <v>6000</v>
      </c>
      <c r="M396" s="61">
        <f t="shared" si="74"/>
        <v>283.08</v>
      </c>
      <c r="N396" s="60"/>
      <c r="O396" s="54">
        <f t="shared" si="71"/>
        <v>70.77</v>
      </c>
      <c r="P396" s="61"/>
      <c r="Q396" s="61"/>
      <c r="R396" s="54">
        <f t="shared" si="72"/>
        <v>353.84999999999997</v>
      </c>
      <c r="S396" s="56">
        <f t="shared" si="73"/>
        <v>5646.15</v>
      </c>
      <c r="T396" s="57"/>
      <c r="U396" s="60">
        <f t="shared" si="66"/>
        <v>3145.3333333333335</v>
      </c>
      <c r="V396" s="60">
        <f t="shared" si="67"/>
        <v>1572.6666666666667</v>
      </c>
      <c r="W396" s="60">
        <f t="shared" si="68"/>
        <v>4854.6666666666661</v>
      </c>
      <c r="X396" s="60">
        <f t="shared" si="69"/>
        <v>2427.333333333333</v>
      </c>
      <c r="Y396" s="36"/>
    </row>
    <row r="397" spans="1:25">
      <c r="A397" s="65" t="s">
        <v>390</v>
      </c>
      <c r="B397" s="63" t="s">
        <v>544</v>
      </c>
      <c r="C397" s="60">
        <v>2359</v>
      </c>
      <c r="D397" s="60">
        <v>15641</v>
      </c>
      <c r="E397" s="60"/>
      <c r="F397" s="61"/>
      <c r="G397" s="61"/>
      <c r="H397" s="54"/>
      <c r="I397" s="54"/>
      <c r="J397" s="54"/>
      <c r="K397" s="54"/>
      <c r="L397" s="56">
        <f t="shared" si="70"/>
        <v>18000</v>
      </c>
      <c r="M397" s="61">
        <f t="shared" si="74"/>
        <v>283.08</v>
      </c>
      <c r="N397" s="60"/>
      <c r="O397" s="54">
        <f t="shared" si="71"/>
        <v>70.77</v>
      </c>
      <c r="P397" s="61"/>
      <c r="Q397" s="61"/>
      <c r="R397" s="54">
        <f t="shared" si="72"/>
        <v>353.84999999999997</v>
      </c>
      <c r="S397" s="56">
        <f t="shared" si="73"/>
        <v>17646.150000000001</v>
      </c>
      <c r="T397" s="57"/>
      <c r="U397" s="60">
        <f t="shared" si="66"/>
        <v>3145.3333333333335</v>
      </c>
      <c r="V397" s="60">
        <f t="shared" si="67"/>
        <v>1572.6666666666667</v>
      </c>
      <c r="W397" s="60">
        <f t="shared" si="68"/>
        <v>20854.666666666668</v>
      </c>
      <c r="X397" s="60">
        <f t="shared" si="69"/>
        <v>10427.333333333334</v>
      </c>
      <c r="Y397" s="36"/>
    </row>
    <row r="398" spans="1:25">
      <c r="A398" s="65" t="s">
        <v>391</v>
      </c>
      <c r="B398" s="63" t="s">
        <v>511</v>
      </c>
      <c r="C398" s="60">
        <v>11303</v>
      </c>
      <c r="D398" s="60">
        <v>16470</v>
      </c>
      <c r="E398" s="60"/>
      <c r="F398" s="61"/>
      <c r="G398" s="61"/>
      <c r="H398" s="54"/>
      <c r="I398" s="54"/>
      <c r="J398" s="54"/>
      <c r="K398" s="54"/>
      <c r="L398" s="56">
        <f t="shared" si="70"/>
        <v>27773</v>
      </c>
      <c r="M398" s="61">
        <f t="shared" si="74"/>
        <v>1356.36</v>
      </c>
      <c r="N398" s="60"/>
      <c r="O398" s="54">
        <f t="shared" si="71"/>
        <v>339.09</v>
      </c>
      <c r="P398" s="61"/>
      <c r="Q398" s="61"/>
      <c r="R398" s="54">
        <f t="shared" si="72"/>
        <v>1695.4499999999998</v>
      </c>
      <c r="S398" s="56">
        <f t="shared" si="73"/>
        <v>26077.55</v>
      </c>
      <c r="T398" s="57"/>
      <c r="U398" s="60">
        <f t="shared" si="66"/>
        <v>15070.666666666666</v>
      </c>
      <c r="V398" s="60">
        <f t="shared" si="67"/>
        <v>7535.333333333333</v>
      </c>
      <c r="W398" s="60">
        <f t="shared" si="68"/>
        <v>21960</v>
      </c>
      <c r="X398" s="60">
        <f t="shared" si="69"/>
        <v>10980</v>
      </c>
      <c r="Y398" s="36"/>
    </row>
    <row r="399" spans="1:25">
      <c r="A399" s="65" t="s">
        <v>392</v>
      </c>
      <c r="B399" s="63" t="s">
        <v>511</v>
      </c>
      <c r="C399" s="60">
        <v>11303</v>
      </c>
      <c r="D399" s="60">
        <v>25393</v>
      </c>
      <c r="E399" s="60"/>
      <c r="F399" s="61"/>
      <c r="G399" s="61"/>
      <c r="H399" s="54"/>
      <c r="I399" s="54"/>
      <c r="J399" s="54"/>
      <c r="K399" s="54"/>
      <c r="L399" s="56">
        <f t="shared" si="70"/>
        <v>36696</v>
      </c>
      <c r="M399" s="61">
        <f t="shared" si="74"/>
        <v>1356.36</v>
      </c>
      <c r="N399" s="60"/>
      <c r="O399" s="54">
        <f t="shared" si="71"/>
        <v>339.09</v>
      </c>
      <c r="P399" s="61"/>
      <c r="Q399" s="61"/>
      <c r="R399" s="54">
        <f t="shared" si="72"/>
        <v>1695.4499999999998</v>
      </c>
      <c r="S399" s="56">
        <f t="shared" si="73"/>
        <v>35000.550000000003</v>
      </c>
      <c r="T399" s="57"/>
      <c r="U399" s="60">
        <f t="shared" si="66"/>
        <v>15070.666666666666</v>
      </c>
      <c r="V399" s="60">
        <f t="shared" si="67"/>
        <v>7535.333333333333</v>
      </c>
      <c r="W399" s="60">
        <f t="shared" si="68"/>
        <v>33857.333333333328</v>
      </c>
      <c r="X399" s="60">
        <f t="shared" si="69"/>
        <v>16928.666666666664</v>
      </c>
      <c r="Y399" s="36"/>
    </row>
    <row r="400" spans="1:25">
      <c r="A400" s="65" t="s">
        <v>393</v>
      </c>
      <c r="B400" s="63" t="s">
        <v>544</v>
      </c>
      <c r="C400" s="60">
        <v>2359</v>
      </c>
      <c r="D400" s="60">
        <v>3641</v>
      </c>
      <c r="E400" s="60"/>
      <c r="F400" s="61"/>
      <c r="G400" s="61"/>
      <c r="H400" s="54"/>
      <c r="I400" s="54"/>
      <c r="J400" s="54"/>
      <c r="K400" s="54"/>
      <c r="L400" s="56">
        <f t="shared" si="70"/>
        <v>6000</v>
      </c>
      <c r="M400" s="61">
        <f t="shared" si="74"/>
        <v>283.08</v>
      </c>
      <c r="N400" s="60"/>
      <c r="O400" s="54">
        <f t="shared" si="71"/>
        <v>70.77</v>
      </c>
      <c r="P400" s="61"/>
      <c r="Q400" s="61"/>
      <c r="R400" s="54">
        <f t="shared" si="72"/>
        <v>353.84999999999997</v>
      </c>
      <c r="S400" s="56">
        <f t="shared" si="73"/>
        <v>5646.15</v>
      </c>
      <c r="T400" s="57"/>
      <c r="U400" s="60">
        <f t="shared" si="66"/>
        <v>3145.3333333333335</v>
      </c>
      <c r="V400" s="60">
        <f t="shared" si="67"/>
        <v>1572.6666666666667</v>
      </c>
      <c r="W400" s="60">
        <f t="shared" si="68"/>
        <v>4854.6666666666661</v>
      </c>
      <c r="X400" s="60">
        <f t="shared" si="69"/>
        <v>2427.333333333333</v>
      </c>
      <c r="Y400" s="36"/>
    </row>
    <row r="401" spans="1:25">
      <c r="A401" s="65" t="s">
        <v>394</v>
      </c>
      <c r="B401" s="63" t="s">
        <v>538</v>
      </c>
      <c r="C401" s="60">
        <v>6894</v>
      </c>
      <c r="D401" s="60">
        <v>3106</v>
      </c>
      <c r="E401" s="60"/>
      <c r="F401" s="61"/>
      <c r="G401" s="61"/>
      <c r="H401" s="54"/>
      <c r="I401" s="54"/>
      <c r="J401" s="54"/>
      <c r="K401" s="54"/>
      <c r="L401" s="56">
        <f t="shared" si="70"/>
        <v>10000</v>
      </c>
      <c r="M401" s="61">
        <f t="shared" si="74"/>
        <v>827.28</v>
      </c>
      <c r="N401" s="60"/>
      <c r="O401" s="54">
        <f t="shared" si="71"/>
        <v>206.82</v>
      </c>
      <c r="P401" s="61"/>
      <c r="Q401" s="61"/>
      <c r="R401" s="54">
        <f t="shared" si="72"/>
        <v>1034.0999999999999</v>
      </c>
      <c r="S401" s="56">
        <f t="shared" si="73"/>
        <v>8965.9</v>
      </c>
      <c r="T401" s="57"/>
      <c r="U401" s="60">
        <f t="shared" ref="U401:U464" si="75">+C401/30*40</f>
        <v>9192</v>
      </c>
      <c r="V401" s="60">
        <f t="shared" ref="V401:V464" si="76">+C401/30*20</f>
        <v>4596</v>
      </c>
      <c r="W401" s="60">
        <f t="shared" ref="W401:W464" si="77">+D401/30*40</f>
        <v>4141.333333333333</v>
      </c>
      <c r="X401" s="60">
        <f t="shared" ref="X401:X464" si="78">+D401/30*20</f>
        <v>2070.6666666666665</v>
      </c>
      <c r="Y401" s="36"/>
    </row>
    <row r="402" spans="1:25">
      <c r="A402" s="65" t="s">
        <v>395</v>
      </c>
      <c r="B402" s="63" t="s">
        <v>538</v>
      </c>
      <c r="C402" s="60">
        <v>6894</v>
      </c>
      <c r="D402" s="60">
        <v>5106</v>
      </c>
      <c r="E402" s="60"/>
      <c r="F402" s="61"/>
      <c r="G402" s="61"/>
      <c r="H402" s="54"/>
      <c r="I402" s="54"/>
      <c r="J402" s="54"/>
      <c r="K402" s="54"/>
      <c r="L402" s="56">
        <f t="shared" si="70"/>
        <v>12000</v>
      </c>
      <c r="M402" s="61">
        <f t="shared" si="74"/>
        <v>827.28</v>
      </c>
      <c r="N402" s="60"/>
      <c r="O402" s="54">
        <f t="shared" si="71"/>
        <v>206.82</v>
      </c>
      <c r="P402" s="61"/>
      <c r="Q402" s="61"/>
      <c r="R402" s="54">
        <f t="shared" si="72"/>
        <v>1034.0999999999999</v>
      </c>
      <c r="S402" s="56">
        <f t="shared" si="73"/>
        <v>10965.9</v>
      </c>
      <c r="T402" s="57"/>
      <c r="U402" s="60">
        <f t="shared" si="75"/>
        <v>9192</v>
      </c>
      <c r="V402" s="60">
        <f t="shared" si="76"/>
        <v>4596</v>
      </c>
      <c r="W402" s="60">
        <f t="shared" si="77"/>
        <v>6808</v>
      </c>
      <c r="X402" s="60">
        <f t="shared" si="78"/>
        <v>3404</v>
      </c>
      <c r="Y402" s="36"/>
    </row>
    <row r="403" spans="1:25">
      <c r="A403" s="65" t="s">
        <v>396</v>
      </c>
      <c r="B403" s="63" t="s">
        <v>513</v>
      </c>
      <c r="C403" s="60">
        <v>14633</v>
      </c>
      <c r="D403" s="60">
        <v>5367</v>
      </c>
      <c r="E403" s="60"/>
      <c r="F403" s="61"/>
      <c r="G403" s="61"/>
      <c r="H403" s="54"/>
      <c r="I403" s="54"/>
      <c r="J403" s="54"/>
      <c r="K403" s="54"/>
      <c r="L403" s="56">
        <f t="shared" si="70"/>
        <v>20000</v>
      </c>
      <c r="M403" s="61">
        <f t="shared" si="74"/>
        <v>1755.96</v>
      </c>
      <c r="N403" s="60"/>
      <c r="O403" s="54">
        <f t="shared" si="71"/>
        <v>438.99</v>
      </c>
      <c r="P403" s="61"/>
      <c r="Q403" s="61"/>
      <c r="R403" s="54">
        <f t="shared" si="72"/>
        <v>2194.9499999999998</v>
      </c>
      <c r="S403" s="56">
        <f t="shared" si="73"/>
        <v>17805.05</v>
      </c>
      <c r="T403" s="57"/>
      <c r="U403" s="60">
        <f t="shared" si="75"/>
        <v>19510.666666666664</v>
      </c>
      <c r="V403" s="60">
        <f t="shared" si="76"/>
        <v>9755.3333333333321</v>
      </c>
      <c r="W403" s="60">
        <f t="shared" si="77"/>
        <v>7156</v>
      </c>
      <c r="X403" s="60">
        <f t="shared" si="78"/>
        <v>3578</v>
      </c>
      <c r="Y403" s="36"/>
    </row>
    <row r="404" spans="1:25">
      <c r="A404" s="65" t="s">
        <v>397</v>
      </c>
      <c r="B404" s="63" t="s">
        <v>538</v>
      </c>
      <c r="C404" s="60">
        <v>11303</v>
      </c>
      <c r="D404" s="60">
        <v>6697</v>
      </c>
      <c r="E404" s="60"/>
      <c r="F404" s="61"/>
      <c r="G404" s="61"/>
      <c r="H404" s="54"/>
      <c r="I404" s="54"/>
      <c r="J404" s="54"/>
      <c r="K404" s="54"/>
      <c r="L404" s="56">
        <f t="shared" si="70"/>
        <v>18000</v>
      </c>
      <c r="M404" s="61">
        <f t="shared" si="74"/>
        <v>1356.36</v>
      </c>
      <c r="N404" s="60"/>
      <c r="O404" s="54">
        <f t="shared" si="71"/>
        <v>339.09</v>
      </c>
      <c r="P404" s="61"/>
      <c r="Q404" s="61"/>
      <c r="R404" s="54">
        <f t="shared" si="72"/>
        <v>1695.4499999999998</v>
      </c>
      <c r="S404" s="56">
        <f t="shared" si="73"/>
        <v>16304.55</v>
      </c>
      <c r="T404" s="57"/>
      <c r="U404" s="60">
        <f t="shared" si="75"/>
        <v>15070.666666666666</v>
      </c>
      <c r="V404" s="60">
        <f t="shared" si="76"/>
        <v>7535.333333333333</v>
      </c>
      <c r="W404" s="60">
        <f t="shared" si="77"/>
        <v>8929.3333333333321</v>
      </c>
      <c r="X404" s="60">
        <f t="shared" si="78"/>
        <v>4464.6666666666661</v>
      </c>
      <c r="Y404" s="36"/>
    </row>
    <row r="405" spans="1:25">
      <c r="A405" s="65" t="s">
        <v>398</v>
      </c>
      <c r="B405" s="63" t="s">
        <v>538</v>
      </c>
      <c r="C405" s="60">
        <v>6894</v>
      </c>
      <c r="D405" s="60">
        <v>7141</v>
      </c>
      <c r="E405" s="60"/>
      <c r="F405" s="61"/>
      <c r="G405" s="61"/>
      <c r="H405" s="54"/>
      <c r="I405" s="54"/>
      <c r="J405" s="54"/>
      <c r="K405" s="54"/>
      <c r="L405" s="56">
        <f t="shared" si="70"/>
        <v>14035</v>
      </c>
      <c r="M405" s="61">
        <f t="shared" si="74"/>
        <v>827.28</v>
      </c>
      <c r="N405" s="60"/>
      <c r="O405" s="54">
        <f t="shared" si="71"/>
        <v>206.82</v>
      </c>
      <c r="P405" s="61"/>
      <c r="Q405" s="61"/>
      <c r="R405" s="54">
        <f t="shared" si="72"/>
        <v>1034.0999999999999</v>
      </c>
      <c r="S405" s="56">
        <f t="shared" si="73"/>
        <v>13000.9</v>
      </c>
      <c r="T405" s="57"/>
      <c r="U405" s="60">
        <f t="shared" si="75"/>
        <v>9192</v>
      </c>
      <c r="V405" s="60">
        <f t="shared" si="76"/>
        <v>4596</v>
      </c>
      <c r="W405" s="60">
        <f t="shared" si="77"/>
        <v>9521.3333333333339</v>
      </c>
      <c r="X405" s="60">
        <f t="shared" si="78"/>
        <v>4760.666666666667</v>
      </c>
      <c r="Y405" s="36"/>
    </row>
    <row r="406" spans="1:25">
      <c r="A406" s="65" t="s">
        <v>399</v>
      </c>
      <c r="B406" s="63" t="s">
        <v>532</v>
      </c>
      <c r="C406" s="60">
        <v>11303</v>
      </c>
      <c r="D406" s="60">
        <v>2837</v>
      </c>
      <c r="E406" s="60"/>
      <c r="F406" s="61"/>
      <c r="G406" s="61"/>
      <c r="H406" s="54"/>
      <c r="I406" s="54"/>
      <c r="J406" s="54"/>
      <c r="K406" s="54"/>
      <c r="L406" s="56">
        <f t="shared" si="70"/>
        <v>14140</v>
      </c>
      <c r="M406" s="61">
        <f t="shared" si="74"/>
        <v>1356.36</v>
      </c>
      <c r="N406" s="60"/>
      <c r="O406" s="54">
        <f t="shared" si="71"/>
        <v>339.09</v>
      </c>
      <c r="P406" s="61"/>
      <c r="Q406" s="61"/>
      <c r="R406" s="54">
        <f t="shared" si="72"/>
        <v>1695.4499999999998</v>
      </c>
      <c r="S406" s="56">
        <f t="shared" si="73"/>
        <v>12444.55</v>
      </c>
      <c r="T406" s="57"/>
      <c r="U406" s="60">
        <f t="shared" si="75"/>
        <v>15070.666666666666</v>
      </c>
      <c r="V406" s="60">
        <f t="shared" si="76"/>
        <v>7535.333333333333</v>
      </c>
      <c r="W406" s="60">
        <f t="shared" si="77"/>
        <v>3782.6666666666665</v>
      </c>
      <c r="X406" s="60">
        <f t="shared" si="78"/>
        <v>1891.3333333333333</v>
      </c>
      <c r="Y406" s="36"/>
    </row>
    <row r="407" spans="1:25">
      <c r="A407" s="65" t="s">
        <v>400</v>
      </c>
      <c r="B407" s="63" t="s">
        <v>544</v>
      </c>
      <c r="C407" s="60">
        <v>2359</v>
      </c>
      <c r="D407" s="60">
        <v>12995</v>
      </c>
      <c r="E407" s="60"/>
      <c r="F407" s="61"/>
      <c r="G407" s="61"/>
      <c r="H407" s="54"/>
      <c r="I407" s="54"/>
      <c r="J407" s="54"/>
      <c r="K407" s="54"/>
      <c r="L407" s="56">
        <f t="shared" si="70"/>
        <v>15354</v>
      </c>
      <c r="M407" s="61">
        <f t="shared" si="74"/>
        <v>283.08</v>
      </c>
      <c r="N407" s="60"/>
      <c r="O407" s="54">
        <f t="shared" si="71"/>
        <v>70.77</v>
      </c>
      <c r="P407" s="61"/>
      <c r="Q407" s="61"/>
      <c r="R407" s="54">
        <f t="shared" si="72"/>
        <v>353.84999999999997</v>
      </c>
      <c r="S407" s="56">
        <f t="shared" si="73"/>
        <v>15000.15</v>
      </c>
      <c r="T407" s="57"/>
      <c r="U407" s="60">
        <f t="shared" si="75"/>
        <v>3145.3333333333335</v>
      </c>
      <c r="V407" s="60">
        <f t="shared" si="76"/>
        <v>1572.6666666666667</v>
      </c>
      <c r="W407" s="60">
        <f t="shared" si="77"/>
        <v>17326.666666666668</v>
      </c>
      <c r="X407" s="60">
        <f t="shared" si="78"/>
        <v>8663.3333333333339</v>
      </c>
      <c r="Y407" s="36"/>
    </row>
    <row r="408" spans="1:25">
      <c r="A408" s="65" t="s">
        <v>401</v>
      </c>
      <c r="B408" s="63" t="s">
        <v>538</v>
      </c>
      <c r="C408" s="60">
        <v>6894</v>
      </c>
      <c r="D408" s="60">
        <v>3687</v>
      </c>
      <c r="E408" s="60"/>
      <c r="F408" s="61"/>
      <c r="G408" s="61"/>
      <c r="H408" s="54"/>
      <c r="I408" s="54"/>
      <c r="J408" s="54"/>
      <c r="K408" s="54"/>
      <c r="L408" s="56">
        <f t="shared" si="70"/>
        <v>10581</v>
      </c>
      <c r="M408" s="61">
        <f t="shared" si="74"/>
        <v>827.28</v>
      </c>
      <c r="N408" s="60"/>
      <c r="O408" s="54">
        <f t="shared" si="71"/>
        <v>206.82</v>
      </c>
      <c r="P408" s="61"/>
      <c r="Q408" s="61"/>
      <c r="R408" s="54">
        <f t="shared" si="72"/>
        <v>1034.0999999999999</v>
      </c>
      <c r="S408" s="56">
        <f t="shared" si="73"/>
        <v>9546.9</v>
      </c>
      <c r="T408" s="57"/>
      <c r="U408" s="60">
        <f t="shared" si="75"/>
        <v>9192</v>
      </c>
      <c r="V408" s="60">
        <f t="shared" si="76"/>
        <v>4596</v>
      </c>
      <c r="W408" s="60">
        <f t="shared" si="77"/>
        <v>4916</v>
      </c>
      <c r="X408" s="60">
        <f t="shared" si="78"/>
        <v>2458</v>
      </c>
      <c r="Y408" s="36"/>
    </row>
    <row r="409" spans="1:25">
      <c r="A409" s="65" t="s">
        <v>402</v>
      </c>
      <c r="B409" s="63" t="s">
        <v>528</v>
      </c>
      <c r="C409" s="60">
        <v>17063</v>
      </c>
      <c r="D409" s="60">
        <v>17477</v>
      </c>
      <c r="E409" s="60"/>
      <c r="F409" s="61"/>
      <c r="G409" s="61"/>
      <c r="H409" s="54"/>
      <c r="I409" s="54"/>
      <c r="J409" s="54"/>
      <c r="K409" s="54"/>
      <c r="L409" s="56">
        <f t="shared" si="70"/>
        <v>34540</v>
      </c>
      <c r="M409" s="61">
        <f t="shared" si="74"/>
        <v>2047.56</v>
      </c>
      <c r="N409" s="60"/>
      <c r="O409" s="54">
        <f t="shared" si="71"/>
        <v>511.89</v>
      </c>
      <c r="P409" s="61"/>
      <c r="Q409" s="61"/>
      <c r="R409" s="54">
        <f t="shared" si="72"/>
        <v>2559.4499999999998</v>
      </c>
      <c r="S409" s="56">
        <f t="shared" si="73"/>
        <v>31980.55</v>
      </c>
      <c r="T409" s="57"/>
      <c r="U409" s="60">
        <f t="shared" si="75"/>
        <v>22750.666666666664</v>
      </c>
      <c r="V409" s="60">
        <f t="shared" si="76"/>
        <v>11375.333333333332</v>
      </c>
      <c r="W409" s="60">
        <f t="shared" si="77"/>
        <v>23302.666666666668</v>
      </c>
      <c r="X409" s="60">
        <f t="shared" si="78"/>
        <v>11651.333333333334</v>
      </c>
      <c r="Y409" s="36"/>
    </row>
    <row r="410" spans="1:25">
      <c r="A410" s="65" t="s">
        <v>403</v>
      </c>
      <c r="B410" s="63" t="s">
        <v>511</v>
      </c>
      <c r="C410" s="60">
        <v>11303</v>
      </c>
      <c r="D410" s="60">
        <v>13538</v>
      </c>
      <c r="E410" s="60"/>
      <c r="F410" s="61"/>
      <c r="G410" s="61"/>
      <c r="H410" s="54"/>
      <c r="I410" s="54"/>
      <c r="J410" s="54"/>
      <c r="K410" s="54"/>
      <c r="L410" s="56">
        <f t="shared" si="70"/>
        <v>24841</v>
      </c>
      <c r="M410" s="61">
        <f t="shared" si="74"/>
        <v>1356.36</v>
      </c>
      <c r="N410" s="60"/>
      <c r="O410" s="54">
        <f t="shared" si="71"/>
        <v>339.09</v>
      </c>
      <c r="P410" s="61"/>
      <c r="Q410" s="61"/>
      <c r="R410" s="54">
        <f t="shared" si="72"/>
        <v>1695.4499999999998</v>
      </c>
      <c r="S410" s="56">
        <f t="shared" si="73"/>
        <v>23145.55</v>
      </c>
      <c r="T410" s="57"/>
      <c r="U410" s="60">
        <f t="shared" si="75"/>
        <v>15070.666666666666</v>
      </c>
      <c r="V410" s="60">
        <f t="shared" si="76"/>
        <v>7535.333333333333</v>
      </c>
      <c r="W410" s="60">
        <f t="shared" si="77"/>
        <v>18050.666666666664</v>
      </c>
      <c r="X410" s="60">
        <f t="shared" si="78"/>
        <v>9025.3333333333321</v>
      </c>
      <c r="Y410" s="36"/>
    </row>
    <row r="411" spans="1:25">
      <c r="A411" s="65" t="s">
        <v>404</v>
      </c>
      <c r="B411" s="63" t="s">
        <v>538</v>
      </c>
      <c r="C411" s="60">
        <v>6894</v>
      </c>
      <c r="D411" s="60">
        <v>1106</v>
      </c>
      <c r="E411" s="60"/>
      <c r="F411" s="61"/>
      <c r="G411" s="61"/>
      <c r="H411" s="54"/>
      <c r="I411" s="54"/>
      <c r="J411" s="54"/>
      <c r="K411" s="54"/>
      <c r="L411" s="56">
        <f t="shared" si="70"/>
        <v>8000</v>
      </c>
      <c r="M411" s="61">
        <f t="shared" si="74"/>
        <v>827.28</v>
      </c>
      <c r="N411" s="60"/>
      <c r="O411" s="54">
        <f t="shared" si="71"/>
        <v>206.82</v>
      </c>
      <c r="P411" s="61"/>
      <c r="Q411" s="61"/>
      <c r="R411" s="54">
        <f t="shared" si="72"/>
        <v>1034.0999999999999</v>
      </c>
      <c r="S411" s="56">
        <f t="shared" si="73"/>
        <v>6965.9</v>
      </c>
      <c r="T411" s="57"/>
      <c r="U411" s="60">
        <f t="shared" si="75"/>
        <v>9192</v>
      </c>
      <c r="V411" s="60">
        <f t="shared" si="76"/>
        <v>4596</v>
      </c>
      <c r="W411" s="60">
        <f t="shared" si="77"/>
        <v>1474.6666666666667</v>
      </c>
      <c r="X411" s="60">
        <f t="shared" si="78"/>
        <v>737.33333333333337</v>
      </c>
      <c r="Y411" s="36"/>
    </row>
    <row r="412" spans="1:25">
      <c r="A412" s="65" t="s">
        <v>405</v>
      </c>
      <c r="B412" s="63" t="s">
        <v>514</v>
      </c>
      <c r="C412" s="60">
        <v>9829</v>
      </c>
      <c r="D412" s="60">
        <v>4530</v>
      </c>
      <c r="E412" s="60"/>
      <c r="F412" s="61"/>
      <c r="G412" s="61"/>
      <c r="H412" s="54"/>
      <c r="I412" s="54"/>
      <c r="J412" s="54"/>
      <c r="K412" s="54"/>
      <c r="L412" s="56">
        <f t="shared" si="70"/>
        <v>14359</v>
      </c>
      <c r="M412" s="61">
        <f t="shared" si="74"/>
        <v>1179.48</v>
      </c>
      <c r="N412" s="60"/>
      <c r="O412" s="54">
        <f t="shared" si="71"/>
        <v>294.87</v>
      </c>
      <c r="P412" s="61"/>
      <c r="Q412" s="61"/>
      <c r="R412" s="54">
        <f t="shared" si="72"/>
        <v>1474.35</v>
      </c>
      <c r="S412" s="56">
        <f t="shared" si="73"/>
        <v>12884.65</v>
      </c>
      <c r="T412" s="57"/>
      <c r="U412" s="60">
        <f t="shared" si="75"/>
        <v>13105.333333333332</v>
      </c>
      <c r="V412" s="60">
        <f t="shared" si="76"/>
        <v>6552.6666666666661</v>
      </c>
      <c r="W412" s="60">
        <f t="shared" si="77"/>
        <v>6040</v>
      </c>
      <c r="X412" s="60">
        <f t="shared" si="78"/>
        <v>3020</v>
      </c>
      <c r="Y412" s="36"/>
    </row>
    <row r="413" spans="1:25">
      <c r="A413" s="65" t="s">
        <v>406</v>
      </c>
      <c r="B413" s="63" t="s">
        <v>544</v>
      </c>
      <c r="C413" s="60">
        <v>2359</v>
      </c>
      <c r="D413" s="60">
        <v>3308</v>
      </c>
      <c r="E413" s="60"/>
      <c r="F413" s="61"/>
      <c r="G413" s="61"/>
      <c r="H413" s="54"/>
      <c r="I413" s="54"/>
      <c r="J413" s="54"/>
      <c r="K413" s="54"/>
      <c r="L413" s="56">
        <f t="shared" si="70"/>
        <v>5667</v>
      </c>
      <c r="M413" s="61">
        <f t="shared" si="74"/>
        <v>283.08</v>
      </c>
      <c r="N413" s="60"/>
      <c r="O413" s="54">
        <f t="shared" si="71"/>
        <v>70.77</v>
      </c>
      <c r="P413" s="61"/>
      <c r="Q413" s="61"/>
      <c r="R413" s="54">
        <f t="shared" si="72"/>
        <v>353.84999999999997</v>
      </c>
      <c r="S413" s="56">
        <f t="shared" si="73"/>
        <v>5313.15</v>
      </c>
      <c r="T413" s="57"/>
      <c r="U413" s="60">
        <f t="shared" si="75"/>
        <v>3145.3333333333335</v>
      </c>
      <c r="V413" s="60">
        <f t="shared" si="76"/>
        <v>1572.6666666666667</v>
      </c>
      <c r="W413" s="60">
        <f t="shared" si="77"/>
        <v>4410.666666666667</v>
      </c>
      <c r="X413" s="60">
        <f t="shared" si="78"/>
        <v>2205.3333333333335</v>
      </c>
      <c r="Y413" s="36"/>
    </row>
    <row r="414" spans="1:25">
      <c r="A414" s="65" t="s">
        <v>407</v>
      </c>
      <c r="B414" s="63" t="s">
        <v>525</v>
      </c>
      <c r="C414" s="60">
        <v>5250</v>
      </c>
      <c r="D414" s="60">
        <v>1750</v>
      </c>
      <c r="E414" s="60"/>
      <c r="F414" s="61"/>
      <c r="G414" s="61"/>
      <c r="H414" s="54"/>
      <c r="I414" s="54"/>
      <c r="J414" s="54"/>
      <c r="K414" s="54"/>
      <c r="L414" s="56">
        <f t="shared" si="70"/>
        <v>7000</v>
      </c>
      <c r="M414" s="61">
        <f t="shared" si="74"/>
        <v>630</v>
      </c>
      <c r="N414" s="60"/>
      <c r="O414" s="54">
        <f t="shared" si="71"/>
        <v>157.5</v>
      </c>
      <c r="P414" s="61"/>
      <c r="Q414" s="61"/>
      <c r="R414" s="54">
        <f t="shared" si="72"/>
        <v>787.5</v>
      </c>
      <c r="S414" s="56">
        <f t="shared" si="73"/>
        <v>6212.5</v>
      </c>
      <c r="T414" s="57"/>
      <c r="U414" s="60">
        <f t="shared" si="75"/>
        <v>7000</v>
      </c>
      <c r="V414" s="60">
        <f t="shared" si="76"/>
        <v>3500</v>
      </c>
      <c r="W414" s="60">
        <f t="shared" si="77"/>
        <v>2333.3333333333335</v>
      </c>
      <c r="X414" s="60">
        <f t="shared" si="78"/>
        <v>1166.6666666666667</v>
      </c>
      <c r="Y414" s="36"/>
    </row>
    <row r="415" spans="1:25">
      <c r="A415" s="65" t="s">
        <v>408</v>
      </c>
      <c r="B415" s="63" t="s">
        <v>533</v>
      </c>
      <c r="C415" s="60">
        <v>8265</v>
      </c>
      <c r="D415" s="60">
        <v>6168</v>
      </c>
      <c r="E415" s="60"/>
      <c r="F415" s="61"/>
      <c r="G415" s="61"/>
      <c r="H415" s="54"/>
      <c r="I415" s="54"/>
      <c r="J415" s="54"/>
      <c r="K415" s="54"/>
      <c r="L415" s="56">
        <f t="shared" si="70"/>
        <v>14433</v>
      </c>
      <c r="M415" s="61">
        <f t="shared" si="74"/>
        <v>991.8</v>
      </c>
      <c r="N415" s="60"/>
      <c r="O415" s="54">
        <f t="shared" si="71"/>
        <v>247.95</v>
      </c>
      <c r="P415" s="61"/>
      <c r="Q415" s="61"/>
      <c r="R415" s="54">
        <f t="shared" si="72"/>
        <v>1239.75</v>
      </c>
      <c r="S415" s="56">
        <f t="shared" si="73"/>
        <v>13193.25</v>
      </c>
      <c r="T415" s="57"/>
      <c r="U415" s="60">
        <f t="shared" si="75"/>
        <v>11020</v>
      </c>
      <c r="V415" s="60">
        <f t="shared" si="76"/>
        <v>5510</v>
      </c>
      <c r="W415" s="60">
        <f t="shared" si="77"/>
        <v>8224</v>
      </c>
      <c r="X415" s="60">
        <f t="shared" si="78"/>
        <v>4112</v>
      </c>
      <c r="Y415" s="36"/>
    </row>
    <row r="416" spans="1:25">
      <c r="A416" s="65" t="s">
        <v>409</v>
      </c>
      <c r="B416" s="63" t="s">
        <v>544</v>
      </c>
      <c r="C416" s="60">
        <v>2359</v>
      </c>
      <c r="D416" s="60">
        <v>4641</v>
      </c>
      <c r="E416" s="60"/>
      <c r="F416" s="61"/>
      <c r="G416" s="61"/>
      <c r="H416" s="54"/>
      <c r="I416" s="54"/>
      <c r="J416" s="54"/>
      <c r="K416" s="54"/>
      <c r="L416" s="56">
        <f t="shared" si="70"/>
        <v>7000</v>
      </c>
      <c r="M416" s="61">
        <f t="shared" si="74"/>
        <v>283.08</v>
      </c>
      <c r="N416" s="60"/>
      <c r="O416" s="54">
        <f t="shared" si="71"/>
        <v>70.77</v>
      </c>
      <c r="P416" s="61"/>
      <c r="Q416" s="61"/>
      <c r="R416" s="54">
        <f t="shared" si="72"/>
        <v>353.84999999999997</v>
      </c>
      <c r="S416" s="56">
        <f t="shared" si="73"/>
        <v>6646.15</v>
      </c>
      <c r="T416" s="57"/>
      <c r="U416" s="60">
        <f t="shared" si="75"/>
        <v>3145.3333333333335</v>
      </c>
      <c r="V416" s="60">
        <f t="shared" si="76"/>
        <v>1572.6666666666667</v>
      </c>
      <c r="W416" s="60">
        <f t="shared" si="77"/>
        <v>6188</v>
      </c>
      <c r="X416" s="60">
        <f t="shared" si="78"/>
        <v>3094</v>
      </c>
      <c r="Y416" s="36"/>
    </row>
    <row r="417" spans="1:25">
      <c r="A417" s="65" t="s">
        <v>410</v>
      </c>
      <c r="B417" s="63" t="s">
        <v>513</v>
      </c>
      <c r="C417" s="60">
        <v>14633</v>
      </c>
      <c r="D417" s="60">
        <v>5367</v>
      </c>
      <c r="E417" s="60"/>
      <c r="F417" s="61"/>
      <c r="G417" s="61"/>
      <c r="H417" s="54"/>
      <c r="I417" s="54"/>
      <c r="J417" s="54"/>
      <c r="K417" s="54"/>
      <c r="L417" s="56">
        <f t="shared" si="70"/>
        <v>20000</v>
      </c>
      <c r="M417" s="61">
        <f t="shared" si="74"/>
        <v>1755.96</v>
      </c>
      <c r="N417" s="60"/>
      <c r="O417" s="54">
        <f t="shared" si="71"/>
        <v>438.99</v>
      </c>
      <c r="P417" s="61"/>
      <c r="Q417" s="61"/>
      <c r="R417" s="54">
        <f t="shared" si="72"/>
        <v>2194.9499999999998</v>
      </c>
      <c r="S417" s="56">
        <f t="shared" si="73"/>
        <v>17805.05</v>
      </c>
      <c r="T417" s="57"/>
      <c r="U417" s="60">
        <f t="shared" si="75"/>
        <v>19510.666666666664</v>
      </c>
      <c r="V417" s="60">
        <f t="shared" si="76"/>
        <v>9755.3333333333321</v>
      </c>
      <c r="W417" s="60">
        <f t="shared" si="77"/>
        <v>7156</v>
      </c>
      <c r="X417" s="60">
        <f t="shared" si="78"/>
        <v>3578</v>
      </c>
      <c r="Y417" s="36"/>
    </row>
    <row r="418" spans="1:25">
      <c r="A418" s="65" t="s">
        <v>411</v>
      </c>
      <c r="B418" s="63" t="s">
        <v>538</v>
      </c>
      <c r="C418" s="60">
        <v>6894</v>
      </c>
      <c r="D418" s="60">
        <v>3106</v>
      </c>
      <c r="E418" s="60"/>
      <c r="F418" s="61"/>
      <c r="G418" s="61"/>
      <c r="H418" s="54"/>
      <c r="I418" s="54"/>
      <c r="J418" s="54"/>
      <c r="K418" s="54"/>
      <c r="L418" s="56">
        <f t="shared" si="70"/>
        <v>10000</v>
      </c>
      <c r="M418" s="61">
        <f t="shared" si="74"/>
        <v>827.28</v>
      </c>
      <c r="N418" s="60"/>
      <c r="O418" s="54">
        <f t="shared" si="71"/>
        <v>206.82</v>
      </c>
      <c r="P418" s="61"/>
      <c r="Q418" s="61"/>
      <c r="R418" s="54">
        <f t="shared" si="72"/>
        <v>1034.0999999999999</v>
      </c>
      <c r="S418" s="56">
        <f t="shared" si="73"/>
        <v>8965.9</v>
      </c>
      <c r="T418" s="57"/>
      <c r="U418" s="60">
        <f t="shared" si="75"/>
        <v>9192</v>
      </c>
      <c r="V418" s="60">
        <f t="shared" si="76"/>
        <v>4596</v>
      </c>
      <c r="W418" s="60">
        <f t="shared" si="77"/>
        <v>4141.333333333333</v>
      </c>
      <c r="X418" s="60">
        <f t="shared" si="78"/>
        <v>2070.6666666666665</v>
      </c>
      <c r="Y418" s="36"/>
    </row>
    <row r="419" spans="1:25">
      <c r="A419" s="65" t="s">
        <v>412</v>
      </c>
      <c r="B419" s="63" t="s">
        <v>511</v>
      </c>
      <c r="C419" s="60">
        <v>11303</v>
      </c>
      <c r="D419" s="60">
        <v>5697</v>
      </c>
      <c r="E419" s="60"/>
      <c r="F419" s="61"/>
      <c r="G419" s="61"/>
      <c r="H419" s="54"/>
      <c r="I419" s="54"/>
      <c r="J419" s="54"/>
      <c r="K419" s="54"/>
      <c r="L419" s="56">
        <f t="shared" si="70"/>
        <v>17000</v>
      </c>
      <c r="M419" s="61">
        <f t="shared" si="74"/>
        <v>1356.36</v>
      </c>
      <c r="N419" s="60"/>
      <c r="O419" s="54">
        <f t="shared" si="71"/>
        <v>339.09</v>
      </c>
      <c r="P419" s="61"/>
      <c r="Q419" s="61"/>
      <c r="R419" s="54">
        <f t="shared" si="72"/>
        <v>1695.4499999999998</v>
      </c>
      <c r="S419" s="56">
        <f t="shared" si="73"/>
        <v>15304.55</v>
      </c>
      <c r="T419" s="57"/>
      <c r="U419" s="60">
        <f t="shared" si="75"/>
        <v>15070.666666666666</v>
      </c>
      <c r="V419" s="60">
        <f t="shared" si="76"/>
        <v>7535.333333333333</v>
      </c>
      <c r="W419" s="60">
        <f t="shared" si="77"/>
        <v>7596</v>
      </c>
      <c r="X419" s="60">
        <f t="shared" si="78"/>
        <v>3798</v>
      </c>
      <c r="Y419" s="36"/>
    </row>
    <row r="420" spans="1:25">
      <c r="A420" s="65" t="s">
        <v>413</v>
      </c>
      <c r="B420" s="63" t="s">
        <v>511</v>
      </c>
      <c r="C420" s="60">
        <v>11303</v>
      </c>
      <c r="D420" s="60">
        <v>4393</v>
      </c>
      <c r="E420" s="60"/>
      <c r="F420" s="61"/>
      <c r="G420" s="61"/>
      <c r="H420" s="54"/>
      <c r="I420" s="54"/>
      <c r="J420" s="54"/>
      <c r="K420" s="54"/>
      <c r="L420" s="56">
        <f t="shared" si="70"/>
        <v>15696</v>
      </c>
      <c r="M420" s="61">
        <f t="shared" si="74"/>
        <v>1356.36</v>
      </c>
      <c r="N420" s="60"/>
      <c r="O420" s="54">
        <f t="shared" si="71"/>
        <v>339.09</v>
      </c>
      <c r="P420" s="61"/>
      <c r="Q420" s="61"/>
      <c r="R420" s="54">
        <f t="shared" si="72"/>
        <v>1695.4499999999998</v>
      </c>
      <c r="S420" s="56">
        <f t="shared" si="73"/>
        <v>14000.55</v>
      </c>
      <c r="T420" s="57"/>
      <c r="U420" s="60">
        <f t="shared" si="75"/>
        <v>15070.666666666666</v>
      </c>
      <c r="V420" s="60">
        <f t="shared" si="76"/>
        <v>7535.333333333333</v>
      </c>
      <c r="W420" s="60">
        <f t="shared" si="77"/>
        <v>5857.3333333333339</v>
      </c>
      <c r="X420" s="60">
        <f t="shared" si="78"/>
        <v>2928.666666666667</v>
      </c>
      <c r="Y420" s="36"/>
    </row>
    <row r="421" spans="1:25">
      <c r="A421" s="65" t="s">
        <v>414</v>
      </c>
      <c r="B421" s="63" t="s">
        <v>513</v>
      </c>
      <c r="C421" s="60">
        <v>14633</v>
      </c>
      <c r="D421" s="60">
        <v>11867</v>
      </c>
      <c r="E421" s="60"/>
      <c r="F421" s="61"/>
      <c r="G421" s="61"/>
      <c r="H421" s="54"/>
      <c r="I421" s="54"/>
      <c r="J421" s="54"/>
      <c r="K421" s="54"/>
      <c r="L421" s="56">
        <f t="shared" si="70"/>
        <v>26500</v>
      </c>
      <c r="M421" s="61">
        <f t="shared" si="74"/>
        <v>1755.96</v>
      </c>
      <c r="N421" s="60"/>
      <c r="O421" s="54">
        <f t="shared" si="71"/>
        <v>438.99</v>
      </c>
      <c r="P421" s="61"/>
      <c r="Q421" s="61"/>
      <c r="R421" s="54">
        <f t="shared" si="72"/>
        <v>2194.9499999999998</v>
      </c>
      <c r="S421" s="56">
        <f t="shared" si="73"/>
        <v>24305.05</v>
      </c>
      <c r="T421" s="57"/>
      <c r="U421" s="60">
        <f t="shared" si="75"/>
        <v>19510.666666666664</v>
      </c>
      <c r="V421" s="60">
        <f t="shared" si="76"/>
        <v>9755.3333333333321</v>
      </c>
      <c r="W421" s="60">
        <f t="shared" si="77"/>
        <v>15822.666666666666</v>
      </c>
      <c r="X421" s="60">
        <f t="shared" si="78"/>
        <v>7911.333333333333</v>
      </c>
      <c r="Y421" s="36"/>
    </row>
    <row r="422" spans="1:25">
      <c r="A422" s="65" t="s">
        <v>415</v>
      </c>
      <c r="B422" s="63" t="s">
        <v>525</v>
      </c>
      <c r="C422" s="60">
        <v>5250</v>
      </c>
      <c r="D422" s="60">
        <v>2538</v>
      </c>
      <c r="E422" s="60"/>
      <c r="F422" s="61"/>
      <c r="G422" s="61"/>
      <c r="H422" s="54"/>
      <c r="I422" s="54"/>
      <c r="J422" s="54"/>
      <c r="K422" s="54"/>
      <c r="L422" s="56">
        <f t="shared" si="70"/>
        <v>7788</v>
      </c>
      <c r="M422" s="61">
        <f t="shared" si="74"/>
        <v>630</v>
      </c>
      <c r="N422" s="60"/>
      <c r="O422" s="54">
        <f t="shared" si="71"/>
        <v>157.5</v>
      </c>
      <c r="P422" s="61"/>
      <c r="Q422" s="61"/>
      <c r="R422" s="54">
        <f t="shared" si="72"/>
        <v>787.5</v>
      </c>
      <c r="S422" s="56">
        <f t="shared" si="73"/>
        <v>7000.5</v>
      </c>
      <c r="T422" s="57"/>
      <c r="U422" s="60">
        <f t="shared" si="75"/>
        <v>7000</v>
      </c>
      <c r="V422" s="60">
        <f t="shared" si="76"/>
        <v>3500</v>
      </c>
      <c r="W422" s="60">
        <f t="shared" si="77"/>
        <v>3384</v>
      </c>
      <c r="X422" s="60">
        <f t="shared" si="78"/>
        <v>1692</v>
      </c>
      <c r="Y422" s="36"/>
    </row>
    <row r="423" spans="1:25">
      <c r="A423" s="65" t="s">
        <v>416</v>
      </c>
      <c r="B423" s="63" t="s">
        <v>513</v>
      </c>
      <c r="C423" s="60">
        <v>14633</v>
      </c>
      <c r="D423" s="60">
        <v>10367</v>
      </c>
      <c r="E423" s="60"/>
      <c r="F423" s="61"/>
      <c r="G423" s="61"/>
      <c r="H423" s="54"/>
      <c r="I423" s="54"/>
      <c r="J423" s="54"/>
      <c r="K423" s="54"/>
      <c r="L423" s="56">
        <f t="shared" si="70"/>
        <v>25000</v>
      </c>
      <c r="M423" s="61">
        <f t="shared" si="74"/>
        <v>1755.96</v>
      </c>
      <c r="N423" s="60"/>
      <c r="O423" s="54">
        <f t="shared" si="71"/>
        <v>438.99</v>
      </c>
      <c r="P423" s="61"/>
      <c r="Q423" s="61"/>
      <c r="R423" s="54">
        <f t="shared" si="72"/>
        <v>2194.9499999999998</v>
      </c>
      <c r="S423" s="56">
        <f t="shared" si="73"/>
        <v>22805.05</v>
      </c>
      <c r="T423" s="57"/>
      <c r="U423" s="60">
        <f t="shared" si="75"/>
        <v>19510.666666666664</v>
      </c>
      <c r="V423" s="60">
        <f t="shared" si="76"/>
        <v>9755.3333333333321</v>
      </c>
      <c r="W423" s="60">
        <f t="shared" si="77"/>
        <v>13822.666666666666</v>
      </c>
      <c r="X423" s="60">
        <f t="shared" si="78"/>
        <v>6911.333333333333</v>
      </c>
      <c r="Y423" s="36"/>
    </row>
    <row r="424" spans="1:25">
      <c r="A424" s="65" t="s">
        <v>417</v>
      </c>
      <c r="B424" s="63" t="s">
        <v>513</v>
      </c>
      <c r="C424" s="60">
        <v>17063</v>
      </c>
      <c r="D424" s="60">
        <v>12937</v>
      </c>
      <c r="E424" s="60"/>
      <c r="F424" s="61"/>
      <c r="G424" s="61"/>
      <c r="H424" s="54"/>
      <c r="I424" s="54"/>
      <c r="J424" s="54"/>
      <c r="K424" s="54"/>
      <c r="L424" s="56">
        <f t="shared" si="70"/>
        <v>30000</v>
      </c>
      <c r="M424" s="61">
        <f t="shared" si="74"/>
        <v>2047.56</v>
      </c>
      <c r="N424" s="60"/>
      <c r="O424" s="54">
        <f t="shared" si="71"/>
        <v>511.89</v>
      </c>
      <c r="P424" s="61"/>
      <c r="Q424" s="61"/>
      <c r="R424" s="54">
        <f t="shared" si="72"/>
        <v>2559.4499999999998</v>
      </c>
      <c r="S424" s="56">
        <f t="shared" si="73"/>
        <v>27440.55</v>
      </c>
      <c r="T424" s="57"/>
      <c r="U424" s="60">
        <f t="shared" si="75"/>
        <v>22750.666666666664</v>
      </c>
      <c r="V424" s="60">
        <f t="shared" si="76"/>
        <v>11375.333333333332</v>
      </c>
      <c r="W424" s="60">
        <f t="shared" si="77"/>
        <v>17249.333333333336</v>
      </c>
      <c r="X424" s="60">
        <f t="shared" si="78"/>
        <v>8624.6666666666679</v>
      </c>
      <c r="Y424" s="36"/>
    </row>
    <row r="425" spans="1:25">
      <c r="A425" s="65" t="s">
        <v>418</v>
      </c>
      <c r="B425" s="63" t="s">
        <v>544</v>
      </c>
      <c r="C425" s="60">
        <v>6894</v>
      </c>
      <c r="D425" s="60">
        <v>6141</v>
      </c>
      <c r="E425" s="60"/>
      <c r="F425" s="61"/>
      <c r="G425" s="61"/>
      <c r="H425" s="54"/>
      <c r="I425" s="54"/>
      <c r="J425" s="54"/>
      <c r="K425" s="54"/>
      <c r="L425" s="56">
        <f t="shared" si="70"/>
        <v>13035</v>
      </c>
      <c r="M425" s="61">
        <f t="shared" si="74"/>
        <v>827.28</v>
      </c>
      <c r="N425" s="60"/>
      <c r="O425" s="54">
        <f t="shared" si="71"/>
        <v>206.82</v>
      </c>
      <c r="P425" s="61"/>
      <c r="Q425" s="61"/>
      <c r="R425" s="54">
        <f t="shared" si="72"/>
        <v>1034.0999999999999</v>
      </c>
      <c r="S425" s="56">
        <f t="shared" si="73"/>
        <v>12000.9</v>
      </c>
      <c r="T425" s="57"/>
      <c r="U425" s="60">
        <f t="shared" si="75"/>
        <v>9192</v>
      </c>
      <c r="V425" s="60">
        <f t="shared" si="76"/>
        <v>4596</v>
      </c>
      <c r="W425" s="60">
        <f t="shared" si="77"/>
        <v>8188</v>
      </c>
      <c r="X425" s="60">
        <f t="shared" si="78"/>
        <v>4094</v>
      </c>
      <c r="Y425" s="36"/>
    </row>
    <row r="426" spans="1:25">
      <c r="A426" s="65" t="s">
        <v>419</v>
      </c>
      <c r="B426" s="63" t="s">
        <v>511</v>
      </c>
      <c r="C426" s="60">
        <v>11303</v>
      </c>
      <c r="D426" s="60">
        <v>5393</v>
      </c>
      <c r="E426" s="60"/>
      <c r="F426" s="61"/>
      <c r="G426" s="61"/>
      <c r="H426" s="54"/>
      <c r="I426" s="54"/>
      <c r="J426" s="54"/>
      <c r="K426" s="54"/>
      <c r="L426" s="56">
        <f t="shared" si="70"/>
        <v>16696</v>
      </c>
      <c r="M426" s="61">
        <f t="shared" si="74"/>
        <v>1356.36</v>
      </c>
      <c r="N426" s="60"/>
      <c r="O426" s="54">
        <f t="shared" si="71"/>
        <v>339.09</v>
      </c>
      <c r="P426" s="61"/>
      <c r="Q426" s="61"/>
      <c r="R426" s="54">
        <f t="shared" si="72"/>
        <v>1695.4499999999998</v>
      </c>
      <c r="S426" s="56">
        <f t="shared" si="73"/>
        <v>15000.55</v>
      </c>
      <c r="T426" s="57"/>
      <c r="U426" s="60">
        <f t="shared" si="75"/>
        <v>15070.666666666666</v>
      </c>
      <c r="V426" s="60">
        <f t="shared" si="76"/>
        <v>7535.333333333333</v>
      </c>
      <c r="W426" s="60">
        <f t="shared" si="77"/>
        <v>7190.666666666667</v>
      </c>
      <c r="X426" s="60">
        <f t="shared" si="78"/>
        <v>3595.3333333333335</v>
      </c>
      <c r="Y426" s="36"/>
    </row>
    <row r="427" spans="1:25">
      <c r="A427" s="65" t="s">
        <v>420</v>
      </c>
      <c r="B427" s="63" t="s">
        <v>513</v>
      </c>
      <c r="C427" s="60">
        <v>17063</v>
      </c>
      <c r="D427" s="60">
        <v>9937</v>
      </c>
      <c r="E427" s="60"/>
      <c r="F427" s="61"/>
      <c r="G427" s="61"/>
      <c r="H427" s="54"/>
      <c r="I427" s="54"/>
      <c r="J427" s="54"/>
      <c r="K427" s="54"/>
      <c r="L427" s="56">
        <f t="shared" si="70"/>
        <v>27000</v>
      </c>
      <c r="M427" s="61">
        <f t="shared" si="74"/>
        <v>2047.56</v>
      </c>
      <c r="N427" s="60"/>
      <c r="O427" s="54">
        <f t="shared" si="71"/>
        <v>511.89</v>
      </c>
      <c r="P427" s="61"/>
      <c r="Q427" s="61"/>
      <c r="R427" s="54">
        <f t="shared" si="72"/>
        <v>2559.4499999999998</v>
      </c>
      <c r="S427" s="56">
        <f t="shared" si="73"/>
        <v>24440.55</v>
      </c>
      <c r="T427" s="57"/>
      <c r="U427" s="60">
        <f t="shared" si="75"/>
        <v>22750.666666666664</v>
      </c>
      <c r="V427" s="60">
        <f t="shared" si="76"/>
        <v>11375.333333333332</v>
      </c>
      <c r="W427" s="60">
        <f t="shared" si="77"/>
        <v>13249.333333333334</v>
      </c>
      <c r="X427" s="60">
        <f t="shared" si="78"/>
        <v>6624.666666666667</v>
      </c>
      <c r="Y427" s="36"/>
    </row>
    <row r="428" spans="1:25">
      <c r="A428" s="65" t="s">
        <v>421</v>
      </c>
      <c r="B428" s="63" t="s">
        <v>514</v>
      </c>
      <c r="C428" s="60">
        <v>9829</v>
      </c>
      <c r="D428" s="60">
        <v>4530</v>
      </c>
      <c r="E428" s="60"/>
      <c r="F428" s="61"/>
      <c r="G428" s="61"/>
      <c r="H428" s="54"/>
      <c r="I428" s="54"/>
      <c r="J428" s="54"/>
      <c r="K428" s="54"/>
      <c r="L428" s="56">
        <f t="shared" si="70"/>
        <v>14359</v>
      </c>
      <c r="M428" s="61">
        <f t="shared" si="74"/>
        <v>1179.48</v>
      </c>
      <c r="N428" s="60"/>
      <c r="O428" s="54">
        <f t="shared" si="71"/>
        <v>294.87</v>
      </c>
      <c r="P428" s="61"/>
      <c r="Q428" s="61"/>
      <c r="R428" s="54">
        <f t="shared" si="72"/>
        <v>1474.35</v>
      </c>
      <c r="S428" s="56">
        <f t="shared" si="73"/>
        <v>12884.65</v>
      </c>
      <c r="T428" s="57"/>
      <c r="U428" s="60">
        <f t="shared" si="75"/>
        <v>13105.333333333332</v>
      </c>
      <c r="V428" s="60">
        <f t="shared" si="76"/>
        <v>6552.6666666666661</v>
      </c>
      <c r="W428" s="60">
        <f t="shared" si="77"/>
        <v>6040</v>
      </c>
      <c r="X428" s="60">
        <f t="shared" si="78"/>
        <v>3020</v>
      </c>
      <c r="Y428" s="36"/>
    </row>
    <row r="429" spans="1:25">
      <c r="A429" s="65" t="s">
        <v>422</v>
      </c>
      <c r="B429" s="63" t="s">
        <v>538</v>
      </c>
      <c r="C429" s="60">
        <v>6894</v>
      </c>
      <c r="D429" s="60">
        <v>3509</v>
      </c>
      <c r="E429" s="60"/>
      <c r="F429" s="61"/>
      <c r="G429" s="61"/>
      <c r="H429" s="54"/>
      <c r="I429" s="54"/>
      <c r="J429" s="54"/>
      <c r="K429" s="54"/>
      <c r="L429" s="56">
        <f t="shared" si="70"/>
        <v>10403</v>
      </c>
      <c r="M429" s="61">
        <f t="shared" si="74"/>
        <v>827.28</v>
      </c>
      <c r="N429" s="60"/>
      <c r="O429" s="54">
        <f t="shared" si="71"/>
        <v>206.82</v>
      </c>
      <c r="P429" s="61"/>
      <c r="Q429" s="61"/>
      <c r="R429" s="54">
        <f t="shared" si="72"/>
        <v>1034.0999999999999</v>
      </c>
      <c r="S429" s="56">
        <f t="shared" si="73"/>
        <v>9368.9</v>
      </c>
      <c r="T429" s="57"/>
      <c r="U429" s="60">
        <f t="shared" si="75"/>
        <v>9192</v>
      </c>
      <c r="V429" s="60">
        <f t="shared" si="76"/>
        <v>4596</v>
      </c>
      <c r="W429" s="60">
        <f t="shared" si="77"/>
        <v>4678.666666666667</v>
      </c>
      <c r="X429" s="60">
        <f t="shared" si="78"/>
        <v>2339.3333333333335</v>
      </c>
      <c r="Y429" s="36"/>
    </row>
    <row r="430" spans="1:25">
      <c r="A430" s="65" t="s">
        <v>423</v>
      </c>
      <c r="B430" s="63" t="s">
        <v>532</v>
      </c>
      <c r="C430" s="60">
        <v>11303</v>
      </c>
      <c r="D430" s="60">
        <v>7295</v>
      </c>
      <c r="E430" s="60"/>
      <c r="F430" s="61"/>
      <c r="G430" s="61"/>
      <c r="H430" s="54"/>
      <c r="I430" s="54"/>
      <c r="J430" s="54"/>
      <c r="K430" s="54"/>
      <c r="L430" s="56">
        <f t="shared" si="70"/>
        <v>18598</v>
      </c>
      <c r="M430" s="61">
        <f t="shared" si="74"/>
        <v>1356.36</v>
      </c>
      <c r="N430" s="60"/>
      <c r="O430" s="54">
        <f t="shared" si="71"/>
        <v>339.09</v>
      </c>
      <c r="P430" s="61"/>
      <c r="Q430" s="61"/>
      <c r="R430" s="54">
        <f t="shared" si="72"/>
        <v>1695.4499999999998</v>
      </c>
      <c r="S430" s="56">
        <f t="shared" si="73"/>
        <v>16902.55</v>
      </c>
      <c r="T430" s="57"/>
      <c r="U430" s="60">
        <f t="shared" si="75"/>
        <v>15070.666666666666</v>
      </c>
      <c r="V430" s="60">
        <f t="shared" si="76"/>
        <v>7535.333333333333</v>
      </c>
      <c r="W430" s="60">
        <f t="shared" si="77"/>
        <v>9726.6666666666661</v>
      </c>
      <c r="X430" s="60">
        <f t="shared" si="78"/>
        <v>4863.333333333333</v>
      </c>
      <c r="Y430" s="36"/>
    </row>
    <row r="431" spans="1:25">
      <c r="A431" s="65" t="s">
        <v>424</v>
      </c>
      <c r="B431" s="63" t="s">
        <v>528</v>
      </c>
      <c r="C431" s="60">
        <v>17063</v>
      </c>
      <c r="D431" s="60">
        <v>18417</v>
      </c>
      <c r="E431" s="60"/>
      <c r="F431" s="61"/>
      <c r="G431" s="61"/>
      <c r="H431" s="54"/>
      <c r="I431" s="54"/>
      <c r="J431" s="54"/>
      <c r="K431" s="54"/>
      <c r="L431" s="56">
        <f t="shared" si="70"/>
        <v>35480</v>
      </c>
      <c r="M431" s="61">
        <f t="shared" si="74"/>
        <v>2047.56</v>
      </c>
      <c r="N431" s="60"/>
      <c r="O431" s="54">
        <f t="shared" si="71"/>
        <v>511.89</v>
      </c>
      <c r="P431" s="61"/>
      <c r="Q431" s="61"/>
      <c r="R431" s="54">
        <f t="shared" si="72"/>
        <v>2559.4499999999998</v>
      </c>
      <c r="S431" s="56">
        <f t="shared" si="73"/>
        <v>32920.550000000003</v>
      </c>
      <c r="T431" s="57"/>
      <c r="U431" s="60">
        <f t="shared" si="75"/>
        <v>22750.666666666664</v>
      </c>
      <c r="V431" s="60">
        <f t="shared" si="76"/>
        <v>11375.333333333332</v>
      </c>
      <c r="W431" s="60">
        <f t="shared" si="77"/>
        <v>24556</v>
      </c>
      <c r="X431" s="60">
        <f t="shared" si="78"/>
        <v>12278</v>
      </c>
      <c r="Y431" s="36"/>
    </row>
    <row r="432" spans="1:25">
      <c r="A432" s="65" t="s">
        <v>425</v>
      </c>
      <c r="B432" s="63" t="s">
        <v>540</v>
      </c>
      <c r="C432" s="60">
        <v>6894</v>
      </c>
      <c r="D432" s="60">
        <v>4106</v>
      </c>
      <c r="E432" s="60"/>
      <c r="F432" s="61"/>
      <c r="G432" s="61"/>
      <c r="H432" s="54"/>
      <c r="I432" s="54"/>
      <c r="J432" s="54"/>
      <c r="K432" s="54"/>
      <c r="L432" s="56">
        <f t="shared" si="70"/>
        <v>11000</v>
      </c>
      <c r="M432" s="61">
        <f t="shared" si="74"/>
        <v>827.28</v>
      </c>
      <c r="N432" s="60"/>
      <c r="O432" s="54">
        <f t="shared" si="71"/>
        <v>206.82</v>
      </c>
      <c r="P432" s="61"/>
      <c r="Q432" s="61"/>
      <c r="R432" s="54">
        <f t="shared" si="72"/>
        <v>1034.0999999999999</v>
      </c>
      <c r="S432" s="56">
        <f t="shared" si="73"/>
        <v>9965.9</v>
      </c>
      <c r="T432" s="57"/>
      <c r="U432" s="60">
        <f t="shared" si="75"/>
        <v>9192</v>
      </c>
      <c r="V432" s="60">
        <f t="shared" si="76"/>
        <v>4596</v>
      </c>
      <c r="W432" s="60">
        <f t="shared" si="77"/>
        <v>5474.666666666667</v>
      </c>
      <c r="X432" s="60">
        <f t="shared" si="78"/>
        <v>2737.3333333333335</v>
      </c>
      <c r="Y432" s="36"/>
    </row>
    <row r="433" spans="1:25">
      <c r="A433" s="65" t="s">
        <v>426</v>
      </c>
      <c r="B433" s="63" t="s">
        <v>517</v>
      </c>
      <c r="C433" s="60">
        <v>14633</v>
      </c>
      <c r="D433" s="60">
        <v>12562</v>
      </c>
      <c r="E433" s="60"/>
      <c r="F433" s="61"/>
      <c r="G433" s="61"/>
      <c r="H433" s="54"/>
      <c r="I433" s="54"/>
      <c r="J433" s="54"/>
      <c r="K433" s="54"/>
      <c r="L433" s="56">
        <f t="shared" si="70"/>
        <v>27195</v>
      </c>
      <c r="M433" s="61">
        <f t="shared" si="74"/>
        <v>1755.96</v>
      </c>
      <c r="N433" s="60"/>
      <c r="O433" s="54">
        <f t="shared" si="71"/>
        <v>438.99</v>
      </c>
      <c r="P433" s="61"/>
      <c r="Q433" s="61"/>
      <c r="R433" s="54">
        <f t="shared" si="72"/>
        <v>2194.9499999999998</v>
      </c>
      <c r="S433" s="56">
        <f t="shared" si="73"/>
        <v>25000.05</v>
      </c>
      <c r="T433" s="57"/>
      <c r="U433" s="60">
        <f t="shared" si="75"/>
        <v>19510.666666666664</v>
      </c>
      <c r="V433" s="60">
        <f t="shared" si="76"/>
        <v>9755.3333333333321</v>
      </c>
      <c r="W433" s="60">
        <f t="shared" si="77"/>
        <v>16749.333333333336</v>
      </c>
      <c r="X433" s="60">
        <f t="shared" si="78"/>
        <v>8374.6666666666679</v>
      </c>
      <c r="Y433" s="36"/>
    </row>
    <row r="434" spans="1:25">
      <c r="A434" s="65" t="s">
        <v>427</v>
      </c>
      <c r="B434" s="63" t="s">
        <v>538</v>
      </c>
      <c r="C434" s="60">
        <v>6894</v>
      </c>
      <c r="D434" s="60">
        <v>11106</v>
      </c>
      <c r="E434" s="60"/>
      <c r="F434" s="61"/>
      <c r="G434" s="61"/>
      <c r="H434" s="54"/>
      <c r="I434" s="54"/>
      <c r="J434" s="54"/>
      <c r="K434" s="54"/>
      <c r="L434" s="56">
        <f t="shared" si="70"/>
        <v>18000</v>
      </c>
      <c r="M434" s="61">
        <f t="shared" si="74"/>
        <v>827.28</v>
      </c>
      <c r="N434" s="60"/>
      <c r="O434" s="54">
        <f t="shared" si="71"/>
        <v>206.82</v>
      </c>
      <c r="P434" s="61"/>
      <c r="Q434" s="61"/>
      <c r="R434" s="54">
        <f t="shared" si="72"/>
        <v>1034.0999999999999</v>
      </c>
      <c r="S434" s="56">
        <f t="shared" si="73"/>
        <v>16965.900000000001</v>
      </c>
      <c r="T434" s="57"/>
      <c r="U434" s="60">
        <f t="shared" si="75"/>
        <v>9192</v>
      </c>
      <c r="V434" s="60">
        <f t="shared" si="76"/>
        <v>4596</v>
      </c>
      <c r="W434" s="60">
        <f t="shared" si="77"/>
        <v>14808</v>
      </c>
      <c r="X434" s="60">
        <f t="shared" si="78"/>
        <v>7404</v>
      </c>
      <c r="Y434" s="36"/>
    </row>
    <row r="435" spans="1:25">
      <c r="A435" s="65" t="s">
        <v>428</v>
      </c>
      <c r="B435" s="63" t="s">
        <v>538</v>
      </c>
      <c r="C435" s="60">
        <v>6894</v>
      </c>
      <c r="D435" s="60">
        <v>8141</v>
      </c>
      <c r="E435" s="60"/>
      <c r="F435" s="61"/>
      <c r="G435" s="61"/>
      <c r="H435" s="54"/>
      <c r="I435" s="54"/>
      <c r="J435" s="54"/>
      <c r="K435" s="54"/>
      <c r="L435" s="56">
        <f t="shared" si="70"/>
        <v>15035</v>
      </c>
      <c r="M435" s="61">
        <f t="shared" si="74"/>
        <v>827.28</v>
      </c>
      <c r="N435" s="60"/>
      <c r="O435" s="54">
        <f t="shared" si="71"/>
        <v>206.82</v>
      </c>
      <c r="P435" s="61"/>
      <c r="Q435" s="61"/>
      <c r="R435" s="54">
        <f t="shared" si="72"/>
        <v>1034.0999999999999</v>
      </c>
      <c r="S435" s="56">
        <f t="shared" si="73"/>
        <v>14000.9</v>
      </c>
      <c r="T435" s="57"/>
      <c r="U435" s="60">
        <f t="shared" si="75"/>
        <v>9192</v>
      </c>
      <c r="V435" s="60">
        <f t="shared" si="76"/>
        <v>4596</v>
      </c>
      <c r="W435" s="60">
        <f t="shared" si="77"/>
        <v>10854.666666666668</v>
      </c>
      <c r="X435" s="60">
        <f t="shared" si="78"/>
        <v>5427.3333333333339</v>
      </c>
      <c r="Y435" s="36"/>
    </row>
    <row r="436" spans="1:25">
      <c r="A436" s="65" t="s">
        <v>429</v>
      </c>
      <c r="B436" s="63" t="s">
        <v>521</v>
      </c>
      <c r="C436" s="60">
        <v>5250</v>
      </c>
      <c r="D436" s="60">
        <v>7122</v>
      </c>
      <c r="E436" s="60"/>
      <c r="F436" s="61"/>
      <c r="G436" s="61"/>
      <c r="H436" s="54"/>
      <c r="I436" s="54"/>
      <c r="J436" s="54"/>
      <c r="K436" s="54"/>
      <c r="L436" s="56">
        <f t="shared" si="70"/>
        <v>12372</v>
      </c>
      <c r="M436" s="61">
        <f t="shared" si="74"/>
        <v>630</v>
      </c>
      <c r="N436" s="60"/>
      <c r="O436" s="54">
        <f t="shared" si="71"/>
        <v>157.5</v>
      </c>
      <c r="P436" s="61"/>
      <c r="Q436" s="61"/>
      <c r="R436" s="54">
        <f t="shared" si="72"/>
        <v>787.5</v>
      </c>
      <c r="S436" s="56">
        <f t="shared" si="73"/>
        <v>11584.5</v>
      </c>
      <c r="T436" s="57"/>
      <c r="U436" s="60">
        <f t="shared" si="75"/>
        <v>7000</v>
      </c>
      <c r="V436" s="60">
        <f t="shared" si="76"/>
        <v>3500</v>
      </c>
      <c r="W436" s="60">
        <f t="shared" si="77"/>
        <v>9496</v>
      </c>
      <c r="X436" s="60">
        <f t="shared" si="78"/>
        <v>4748</v>
      </c>
      <c r="Y436" s="36"/>
    </row>
    <row r="437" spans="1:25">
      <c r="A437" s="65" t="s">
        <v>430</v>
      </c>
      <c r="B437" s="63" t="s">
        <v>544</v>
      </c>
      <c r="C437" s="60">
        <v>2359</v>
      </c>
      <c r="D437" s="60">
        <v>3995</v>
      </c>
      <c r="E437" s="60"/>
      <c r="F437" s="61"/>
      <c r="G437" s="61"/>
      <c r="H437" s="54"/>
      <c r="I437" s="54"/>
      <c r="J437" s="54"/>
      <c r="K437" s="54"/>
      <c r="L437" s="56">
        <f t="shared" si="70"/>
        <v>6354</v>
      </c>
      <c r="M437" s="61">
        <f t="shared" si="74"/>
        <v>283.08</v>
      </c>
      <c r="N437" s="60"/>
      <c r="O437" s="54">
        <f t="shared" si="71"/>
        <v>70.77</v>
      </c>
      <c r="P437" s="61"/>
      <c r="Q437" s="61"/>
      <c r="R437" s="54">
        <f t="shared" si="72"/>
        <v>353.84999999999997</v>
      </c>
      <c r="S437" s="56">
        <f t="shared" si="73"/>
        <v>6000.15</v>
      </c>
      <c r="T437" s="57"/>
      <c r="U437" s="60">
        <f t="shared" si="75"/>
        <v>3145.3333333333335</v>
      </c>
      <c r="V437" s="60">
        <f t="shared" si="76"/>
        <v>1572.6666666666667</v>
      </c>
      <c r="W437" s="60">
        <f t="shared" si="77"/>
        <v>5326.6666666666661</v>
      </c>
      <c r="X437" s="60">
        <f t="shared" si="78"/>
        <v>2663.333333333333</v>
      </c>
      <c r="Y437" s="36"/>
    </row>
    <row r="438" spans="1:25">
      <c r="A438" s="65" t="s">
        <v>431</v>
      </c>
      <c r="B438" s="63" t="s">
        <v>532</v>
      </c>
      <c r="C438" s="60">
        <v>11303</v>
      </c>
      <c r="D438" s="60">
        <v>15393</v>
      </c>
      <c r="E438" s="60"/>
      <c r="F438" s="61"/>
      <c r="G438" s="61"/>
      <c r="H438" s="54"/>
      <c r="I438" s="54"/>
      <c r="J438" s="54"/>
      <c r="K438" s="54"/>
      <c r="L438" s="56">
        <f t="shared" si="70"/>
        <v>26696</v>
      </c>
      <c r="M438" s="61">
        <f t="shared" si="74"/>
        <v>1356.36</v>
      </c>
      <c r="N438" s="60"/>
      <c r="O438" s="54">
        <f t="shared" si="71"/>
        <v>339.09</v>
      </c>
      <c r="P438" s="61"/>
      <c r="Q438" s="61"/>
      <c r="R438" s="54">
        <f t="shared" si="72"/>
        <v>1695.4499999999998</v>
      </c>
      <c r="S438" s="56">
        <f t="shared" si="73"/>
        <v>25000.55</v>
      </c>
      <c r="T438" s="57"/>
      <c r="U438" s="60">
        <f t="shared" si="75"/>
        <v>15070.666666666666</v>
      </c>
      <c r="V438" s="60">
        <f t="shared" si="76"/>
        <v>7535.333333333333</v>
      </c>
      <c r="W438" s="60">
        <f t="shared" si="77"/>
        <v>20524</v>
      </c>
      <c r="X438" s="60">
        <f t="shared" si="78"/>
        <v>10262</v>
      </c>
      <c r="Y438" s="36"/>
    </row>
    <row r="439" spans="1:25">
      <c r="A439" s="65" t="s">
        <v>432</v>
      </c>
      <c r="B439" s="63" t="s">
        <v>538</v>
      </c>
      <c r="C439" s="60">
        <v>11303</v>
      </c>
      <c r="D439" s="60">
        <v>8697</v>
      </c>
      <c r="E439" s="60"/>
      <c r="F439" s="61"/>
      <c r="G439" s="61"/>
      <c r="H439" s="54"/>
      <c r="I439" s="54"/>
      <c r="J439" s="54"/>
      <c r="K439" s="54"/>
      <c r="L439" s="56">
        <f t="shared" si="70"/>
        <v>20000</v>
      </c>
      <c r="M439" s="61">
        <f t="shared" si="74"/>
        <v>1356.36</v>
      </c>
      <c r="N439" s="60"/>
      <c r="O439" s="54">
        <f t="shared" si="71"/>
        <v>339.09</v>
      </c>
      <c r="P439" s="61"/>
      <c r="Q439" s="61"/>
      <c r="R439" s="54">
        <f t="shared" si="72"/>
        <v>1695.4499999999998</v>
      </c>
      <c r="S439" s="56">
        <f t="shared" si="73"/>
        <v>18304.55</v>
      </c>
      <c r="T439" s="57"/>
      <c r="U439" s="60">
        <f t="shared" si="75"/>
        <v>15070.666666666666</v>
      </c>
      <c r="V439" s="60">
        <f t="shared" si="76"/>
        <v>7535.333333333333</v>
      </c>
      <c r="W439" s="60">
        <f t="shared" si="77"/>
        <v>11596</v>
      </c>
      <c r="X439" s="60">
        <f t="shared" si="78"/>
        <v>5798</v>
      </c>
      <c r="Y439" s="36"/>
    </row>
    <row r="440" spans="1:25">
      <c r="A440" s="65" t="s">
        <v>433</v>
      </c>
      <c r="B440" s="63" t="s">
        <v>544</v>
      </c>
      <c r="C440" s="60">
        <v>2359</v>
      </c>
      <c r="D440" s="60">
        <v>3995</v>
      </c>
      <c r="E440" s="60"/>
      <c r="F440" s="61"/>
      <c r="G440" s="61"/>
      <c r="H440" s="54"/>
      <c r="I440" s="54"/>
      <c r="J440" s="54"/>
      <c r="K440" s="54"/>
      <c r="L440" s="56">
        <f t="shared" si="70"/>
        <v>6354</v>
      </c>
      <c r="M440" s="61">
        <f t="shared" si="74"/>
        <v>283.08</v>
      </c>
      <c r="N440" s="60"/>
      <c r="O440" s="54">
        <f t="shared" si="71"/>
        <v>70.77</v>
      </c>
      <c r="P440" s="61"/>
      <c r="Q440" s="61"/>
      <c r="R440" s="54">
        <f t="shared" si="72"/>
        <v>353.84999999999997</v>
      </c>
      <c r="S440" s="56">
        <f t="shared" si="73"/>
        <v>6000.15</v>
      </c>
      <c r="T440" s="57"/>
      <c r="U440" s="60">
        <f t="shared" si="75"/>
        <v>3145.3333333333335</v>
      </c>
      <c r="V440" s="60">
        <f t="shared" si="76"/>
        <v>1572.6666666666667</v>
      </c>
      <c r="W440" s="60">
        <f t="shared" si="77"/>
        <v>5326.6666666666661</v>
      </c>
      <c r="X440" s="60">
        <f t="shared" si="78"/>
        <v>2663.333333333333</v>
      </c>
      <c r="Y440" s="36"/>
    </row>
    <row r="441" spans="1:25">
      <c r="A441" s="65" t="s">
        <v>434</v>
      </c>
      <c r="B441" s="63" t="s">
        <v>538</v>
      </c>
      <c r="C441" s="60">
        <v>6894</v>
      </c>
      <c r="D441" s="60">
        <v>4106</v>
      </c>
      <c r="E441" s="60"/>
      <c r="F441" s="61"/>
      <c r="G441" s="61"/>
      <c r="H441" s="54"/>
      <c r="I441" s="54"/>
      <c r="J441" s="54"/>
      <c r="K441" s="54"/>
      <c r="L441" s="56">
        <f t="shared" si="70"/>
        <v>11000</v>
      </c>
      <c r="M441" s="61">
        <f t="shared" si="74"/>
        <v>827.28</v>
      </c>
      <c r="N441" s="60"/>
      <c r="O441" s="54">
        <f t="shared" si="71"/>
        <v>206.82</v>
      </c>
      <c r="P441" s="61"/>
      <c r="Q441" s="61"/>
      <c r="R441" s="54">
        <f t="shared" si="72"/>
        <v>1034.0999999999999</v>
      </c>
      <c r="S441" s="56">
        <f t="shared" si="73"/>
        <v>9965.9</v>
      </c>
      <c r="T441" s="57"/>
      <c r="U441" s="60">
        <f t="shared" si="75"/>
        <v>9192</v>
      </c>
      <c r="V441" s="60">
        <f t="shared" si="76"/>
        <v>4596</v>
      </c>
      <c r="W441" s="60">
        <f t="shared" si="77"/>
        <v>5474.666666666667</v>
      </c>
      <c r="X441" s="60">
        <f t="shared" si="78"/>
        <v>2737.3333333333335</v>
      </c>
      <c r="Y441" s="36"/>
    </row>
    <row r="442" spans="1:25">
      <c r="A442" s="65" t="s">
        <v>435</v>
      </c>
      <c r="B442" s="63" t="s">
        <v>538</v>
      </c>
      <c r="C442" s="60">
        <v>6894</v>
      </c>
      <c r="D442" s="60">
        <v>7410</v>
      </c>
      <c r="E442" s="60"/>
      <c r="F442" s="61"/>
      <c r="G442" s="61"/>
      <c r="H442" s="54"/>
      <c r="I442" s="54"/>
      <c r="J442" s="54"/>
      <c r="K442" s="54"/>
      <c r="L442" s="56">
        <f t="shared" si="70"/>
        <v>14304</v>
      </c>
      <c r="M442" s="61">
        <f t="shared" si="74"/>
        <v>827.28</v>
      </c>
      <c r="N442" s="60"/>
      <c r="O442" s="54">
        <f t="shared" si="71"/>
        <v>206.82</v>
      </c>
      <c r="P442" s="61"/>
      <c r="Q442" s="61"/>
      <c r="R442" s="54">
        <f t="shared" si="72"/>
        <v>1034.0999999999999</v>
      </c>
      <c r="S442" s="56">
        <f t="shared" si="73"/>
        <v>13269.9</v>
      </c>
      <c r="T442" s="57"/>
      <c r="U442" s="60">
        <f t="shared" si="75"/>
        <v>9192</v>
      </c>
      <c r="V442" s="60">
        <f t="shared" si="76"/>
        <v>4596</v>
      </c>
      <c r="W442" s="60">
        <f t="shared" si="77"/>
        <v>9880</v>
      </c>
      <c r="X442" s="60">
        <f t="shared" si="78"/>
        <v>4940</v>
      </c>
      <c r="Y442" s="36"/>
    </row>
    <row r="443" spans="1:25">
      <c r="A443" s="65" t="s">
        <v>436</v>
      </c>
      <c r="B443" s="63" t="s">
        <v>538</v>
      </c>
      <c r="C443" s="60">
        <v>6894</v>
      </c>
      <c r="D443" s="60">
        <v>4606</v>
      </c>
      <c r="E443" s="60"/>
      <c r="F443" s="61"/>
      <c r="G443" s="61"/>
      <c r="H443" s="54"/>
      <c r="I443" s="54"/>
      <c r="J443" s="54"/>
      <c r="K443" s="54"/>
      <c r="L443" s="56">
        <f t="shared" si="70"/>
        <v>11500</v>
      </c>
      <c r="M443" s="61">
        <f t="shared" si="74"/>
        <v>827.28</v>
      </c>
      <c r="N443" s="60"/>
      <c r="O443" s="54">
        <f t="shared" si="71"/>
        <v>206.82</v>
      </c>
      <c r="P443" s="61"/>
      <c r="Q443" s="61"/>
      <c r="R443" s="54">
        <f t="shared" si="72"/>
        <v>1034.0999999999999</v>
      </c>
      <c r="S443" s="56">
        <f t="shared" si="73"/>
        <v>10465.9</v>
      </c>
      <c r="T443" s="57"/>
      <c r="U443" s="60">
        <f t="shared" si="75"/>
        <v>9192</v>
      </c>
      <c r="V443" s="60">
        <f t="shared" si="76"/>
        <v>4596</v>
      </c>
      <c r="W443" s="60">
        <f t="shared" si="77"/>
        <v>6141.333333333333</v>
      </c>
      <c r="X443" s="60">
        <f t="shared" si="78"/>
        <v>3070.6666666666665</v>
      </c>
      <c r="Y443" s="36"/>
    </row>
    <row r="444" spans="1:25">
      <c r="A444" s="65" t="s">
        <v>437</v>
      </c>
      <c r="B444" s="63" t="s">
        <v>525</v>
      </c>
      <c r="C444" s="60">
        <v>5250</v>
      </c>
      <c r="D444" s="60">
        <v>2812</v>
      </c>
      <c r="E444" s="60"/>
      <c r="F444" s="61"/>
      <c r="G444" s="61"/>
      <c r="H444" s="54"/>
      <c r="I444" s="54"/>
      <c r="J444" s="54"/>
      <c r="K444" s="54"/>
      <c r="L444" s="56">
        <f t="shared" si="70"/>
        <v>8062</v>
      </c>
      <c r="M444" s="61">
        <f t="shared" si="74"/>
        <v>630</v>
      </c>
      <c r="N444" s="60"/>
      <c r="O444" s="54">
        <f t="shared" si="71"/>
        <v>157.5</v>
      </c>
      <c r="P444" s="61"/>
      <c r="Q444" s="61"/>
      <c r="R444" s="54">
        <f t="shared" si="72"/>
        <v>787.5</v>
      </c>
      <c r="S444" s="56">
        <f t="shared" si="73"/>
        <v>7274.5</v>
      </c>
      <c r="T444" s="57"/>
      <c r="U444" s="60">
        <f t="shared" si="75"/>
        <v>7000</v>
      </c>
      <c r="V444" s="60">
        <f t="shared" si="76"/>
        <v>3500</v>
      </c>
      <c r="W444" s="60">
        <f t="shared" si="77"/>
        <v>3749.3333333333335</v>
      </c>
      <c r="X444" s="60">
        <f t="shared" si="78"/>
        <v>1874.6666666666667</v>
      </c>
      <c r="Y444" s="36"/>
    </row>
    <row r="445" spans="1:25">
      <c r="A445" s="65" t="s">
        <v>438</v>
      </c>
      <c r="B445" s="63" t="s">
        <v>538</v>
      </c>
      <c r="C445" s="60">
        <v>6894</v>
      </c>
      <c r="D445" s="60">
        <v>6141</v>
      </c>
      <c r="E445" s="60"/>
      <c r="F445" s="61"/>
      <c r="G445" s="61"/>
      <c r="H445" s="54"/>
      <c r="I445" s="54"/>
      <c r="J445" s="54"/>
      <c r="K445" s="54"/>
      <c r="L445" s="56">
        <f t="shared" si="70"/>
        <v>13035</v>
      </c>
      <c r="M445" s="61">
        <f t="shared" si="74"/>
        <v>827.28</v>
      </c>
      <c r="N445" s="60"/>
      <c r="O445" s="54">
        <f t="shared" si="71"/>
        <v>206.82</v>
      </c>
      <c r="P445" s="61"/>
      <c r="Q445" s="61"/>
      <c r="R445" s="54">
        <f t="shared" si="72"/>
        <v>1034.0999999999999</v>
      </c>
      <c r="S445" s="56">
        <f t="shared" si="73"/>
        <v>12000.9</v>
      </c>
      <c r="T445" s="57"/>
      <c r="U445" s="60">
        <f t="shared" si="75"/>
        <v>9192</v>
      </c>
      <c r="V445" s="60">
        <f t="shared" si="76"/>
        <v>4596</v>
      </c>
      <c r="W445" s="60">
        <f t="shared" si="77"/>
        <v>8188</v>
      </c>
      <c r="X445" s="60">
        <f t="shared" si="78"/>
        <v>4094</v>
      </c>
      <c r="Y445" s="36"/>
    </row>
    <row r="446" spans="1:25">
      <c r="A446" s="65" t="s">
        <v>439</v>
      </c>
      <c r="B446" s="63" t="s">
        <v>525</v>
      </c>
      <c r="C446" s="60">
        <v>5250</v>
      </c>
      <c r="D446" s="60">
        <v>13986</v>
      </c>
      <c r="E446" s="60"/>
      <c r="F446" s="61"/>
      <c r="G446" s="61"/>
      <c r="H446" s="54"/>
      <c r="I446" s="54"/>
      <c r="J446" s="54"/>
      <c r="K446" s="54"/>
      <c r="L446" s="56">
        <f t="shared" si="70"/>
        <v>19236</v>
      </c>
      <c r="M446" s="61">
        <f t="shared" si="74"/>
        <v>630</v>
      </c>
      <c r="N446" s="60"/>
      <c r="O446" s="54">
        <f t="shared" si="71"/>
        <v>157.5</v>
      </c>
      <c r="P446" s="61"/>
      <c r="Q446" s="61"/>
      <c r="R446" s="54">
        <f t="shared" si="72"/>
        <v>787.5</v>
      </c>
      <c r="S446" s="56">
        <f t="shared" si="73"/>
        <v>18448.5</v>
      </c>
      <c r="T446" s="57"/>
      <c r="U446" s="60">
        <f t="shared" si="75"/>
        <v>7000</v>
      </c>
      <c r="V446" s="60">
        <f t="shared" si="76"/>
        <v>3500</v>
      </c>
      <c r="W446" s="60">
        <f t="shared" si="77"/>
        <v>18648</v>
      </c>
      <c r="X446" s="60">
        <f t="shared" si="78"/>
        <v>9324</v>
      </c>
      <c r="Y446" s="36"/>
    </row>
    <row r="447" spans="1:25">
      <c r="A447" s="65" t="s">
        <v>440</v>
      </c>
      <c r="B447" s="63" t="s">
        <v>538</v>
      </c>
      <c r="C447" s="60">
        <v>6894</v>
      </c>
      <c r="D447" s="60">
        <v>7106</v>
      </c>
      <c r="E447" s="60"/>
      <c r="F447" s="61"/>
      <c r="G447" s="61"/>
      <c r="H447" s="54"/>
      <c r="I447" s="54"/>
      <c r="J447" s="54"/>
      <c r="K447" s="54"/>
      <c r="L447" s="56">
        <f t="shared" si="70"/>
        <v>14000</v>
      </c>
      <c r="M447" s="61">
        <f t="shared" si="74"/>
        <v>827.28</v>
      </c>
      <c r="N447" s="60"/>
      <c r="O447" s="54">
        <f t="shared" si="71"/>
        <v>206.82</v>
      </c>
      <c r="P447" s="61"/>
      <c r="Q447" s="61"/>
      <c r="R447" s="54">
        <f t="shared" si="72"/>
        <v>1034.0999999999999</v>
      </c>
      <c r="S447" s="56">
        <f t="shared" si="73"/>
        <v>12965.9</v>
      </c>
      <c r="T447" s="57"/>
      <c r="U447" s="60">
        <f t="shared" si="75"/>
        <v>9192</v>
      </c>
      <c r="V447" s="60">
        <f t="shared" si="76"/>
        <v>4596</v>
      </c>
      <c r="W447" s="60">
        <f t="shared" si="77"/>
        <v>9474.6666666666679</v>
      </c>
      <c r="X447" s="60">
        <f t="shared" si="78"/>
        <v>4737.3333333333339</v>
      </c>
      <c r="Y447" s="36"/>
    </row>
    <row r="448" spans="1:25">
      <c r="A448" s="65" t="s">
        <v>441</v>
      </c>
      <c r="B448" s="63" t="s">
        <v>538</v>
      </c>
      <c r="C448" s="60">
        <v>6894</v>
      </c>
      <c r="D448" s="60">
        <v>3106</v>
      </c>
      <c r="E448" s="60"/>
      <c r="F448" s="61"/>
      <c r="G448" s="61"/>
      <c r="H448" s="54"/>
      <c r="I448" s="54"/>
      <c r="J448" s="54"/>
      <c r="K448" s="54"/>
      <c r="L448" s="56">
        <f t="shared" si="70"/>
        <v>10000</v>
      </c>
      <c r="M448" s="61">
        <f t="shared" si="74"/>
        <v>827.28</v>
      </c>
      <c r="N448" s="60"/>
      <c r="O448" s="54">
        <f t="shared" si="71"/>
        <v>206.82</v>
      </c>
      <c r="P448" s="61"/>
      <c r="Q448" s="61"/>
      <c r="R448" s="54">
        <f t="shared" si="72"/>
        <v>1034.0999999999999</v>
      </c>
      <c r="S448" s="56">
        <f t="shared" si="73"/>
        <v>8965.9</v>
      </c>
      <c r="T448" s="57"/>
      <c r="U448" s="60">
        <f t="shared" si="75"/>
        <v>9192</v>
      </c>
      <c r="V448" s="60">
        <f t="shared" si="76"/>
        <v>4596</v>
      </c>
      <c r="W448" s="60">
        <f t="shared" si="77"/>
        <v>4141.333333333333</v>
      </c>
      <c r="X448" s="60">
        <f t="shared" si="78"/>
        <v>2070.6666666666665</v>
      </c>
      <c r="Y448" s="36"/>
    </row>
    <row r="449" spans="1:25">
      <c r="A449" s="65" t="s">
        <v>442</v>
      </c>
      <c r="B449" s="63" t="s">
        <v>530</v>
      </c>
      <c r="C449" s="60">
        <v>5972</v>
      </c>
      <c r="D449" s="60">
        <v>4342</v>
      </c>
      <c r="E449" s="60"/>
      <c r="F449" s="61"/>
      <c r="G449" s="61"/>
      <c r="H449" s="54"/>
      <c r="I449" s="54"/>
      <c r="J449" s="54"/>
      <c r="K449" s="54"/>
      <c r="L449" s="56">
        <f t="shared" si="70"/>
        <v>10314</v>
      </c>
      <c r="M449" s="61">
        <f t="shared" si="74"/>
        <v>716.64</v>
      </c>
      <c r="N449" s="60"/>
      <c r="O449" s="54">
        <f t="shared" si="71"/>
        <v>179.16</v>
      </c>
      <c r="P449" s="61"/>
      <c r="Q449" s="61"/>
      <c r="R449" s="54">
        <f t="shared" si="72"/>
        <v>895.8</v>
      </c>
      <c r="S449" s="56">
        <f t="shared" si="73"/>
        <v>9418.2000000000007</v>
      </c>
      <c r="T449" s="57"/>
      <c r="U449" s="60">
        <f t="shared" si="75"/>
        <v>7962.6666666666661</v>
      </c>
      <c r="V449" s="60">
        <f t="shared" si="76"/>
        <v>3981.333333333333</v>
      </c>
      <c r="W449" s="60">
        <f t="shared" si="77"/>
        <v>5789.333333333333</v>
      </c>
      <c r="X449" s="60">
        <f t="shared" si="78"/>
        <v>2894.6666666666665</v>
      </c>
      <c r="Y449" s="36"/>
    </row>
    <row r="450" spans="1:25">
      <c r="A450" s="65" t="s">
        <v>443</v>
      </c>
      <c r="B450" s="63" t="s">
        <v>544</v>
      </c>
      <c r="C450" s="60">
        <v>2359</v>
      </c>
      <c r="D450" s="60">
        <v>3641</v>
      </c>
      <c r="E450" s="60"/>
      <c r="F450" s="61"/>
      <c r="G450" s="61"/>
      <c r="H450" s="54"/>
      <c r="I450" s="54"/>
      <c r="J450" s="54"/>
      <c r="K450" s="54"/>
      <c r="L450" s="56">
        <f t="shared" si="70"/>
        <v>6000</v>
      </c>
      <c r="M450" s="61">
        <f t="shared" si="74"/>
        <v>283.08</v>
      </c>
      <c r="N450" s="60"/>
      <c r="O450" s="54">
        <f t="shared" si="71"/>
        <v>70.77</v>
      </c>
      <c r="P450" s="61"/>
      <c r="Q450" s="61"/>
      <c r="R450" s="54">
        <f t="shared" si="72"/>
        <v>353.84999999999997</v>
      </c>
      <c r="S450" s="56">
        <f t="shared" si="73"/>
        <v>5646.15</v>
      </c>
      <c r="T450" s="57"/>
      <c r="U450" s="60">
        <f t="shared" si="75"/>
        <v>3145.3333333333335</v>
      </c>
      <c r="V450" s="60">
        <f t="shared" si="76"/>
        <v>1572.6666666666667</v>
      </c>
      <c r="W450" s="60">
        <f t="shared" si="77"/>
        <v>4854.6666666666661</v>
      </c>
      <c r="X450" s="60">
        <f t="shared" si="78"/>
        <v>2427.333333333333</v>
      </c>
      <c r="Y450" s="36"/>
    </row>
    <row r="451" spans="1:25">
      <c r="A451" s="65" t="s">
        <v>444</v>
      </c>
      <c r="B451" s="63" t="s">
        <v>544</v>
      </c>
      <c r="C451" s="60">
        <v>2359</v>
      </c>
      <c r="D451" s="60">
        <v>15041</v>
      </c>
      <c r="E451" s="60"/>
      <c r="F451" s="61"/>
      <c r="G451" s="61"/>
      <c r="H451" s="54"/>
      <c r="I451" s="54"/>
      <c r="J451" s="54"/>
      <c r="K451" s="54"/>
      <c r="L451" s="56">
        <f t="shared" si="70"/>
        <v>17400</v>
      </c>
      <c r="M451" s="61">
        <f t="shared" si="74"/>
        <v>283.08</v>
      </c>
      <c r="N451" s="60"/>
      <c r="O451" s="54">
        <f t="shared" si="71"/>
        <v>70.77</v>
      </c>
      <c r="P451" s="61"/>
      <c r="Q451" s="61"/>
      <c r="R451" s="54">
        <f t="shared" si="72"/>
        <v>353.84999999999997</v>
      </c>
      <c r="S451" s="56">
        <f t="shared" si="73"/>
        <v>17046.150000000001</v>
      </c>
      <c r="T451" s="57"/>
      <c r="U451" s="60">
        <f t="shared" si="75"/>
        <v>3145.3333333333335</v>
      </c>
      <c r="V451" s="60">
        <f t="shared" si="76"/>
        <v>1572.6666666666667</v>
      </c>
      <c r="W451" s="60">
        <f t="shared" si="77"/>
        <v>20054.666666666668</v>
      </c>
      <c r="X451" s="60">
        <f t="shared" si="78"/>
        <v>10027.333333333334</v>
      </c>
      <c r="Y451" s="36"/>
    </row>
    <row r="452" spans="1:25">
      <c r="A452" s="65" t="s">
        <v>445</v>
      </c>
      <c r="B452" s="63" t="s">
        <v>538</v>
      </c>
      <c r="C452" s="60">
        <v>6894</v>
      </c>
      <c r="D452" s="60">
        <v>3106</v>
      </c>
      <c r="E452" s="60"/>
      <c r="F452" s="61"/>
      <c r="G452" s="61"/>
      <c r="H452" s="54"/>
      <c r="I452" s="54"/>
      <c r="J452" s="54"/>
      <c r="K452" s="54"/>
      <c r="L452" s="56">
        <f t="shared" si="70"/>
        <v>10000</v>
      </c>
      <c r="M452" s="61">
        <f t="shared" si="74"/>
        <v>827.28</v>
      </c>
      <c r="N452" s="60"/>
      <c r="O452" s="54">
        <f t="shared" si="71"/>
        <v>206.82</v>
      </c>
      <c r="P452" s="61"/>
      <c r="Q452" s="61"/>
      <c r="R452" s="54">
        <f t="shared" si="72"/>
        <v>1034.0999999999999</v>
      </c>
      <c r="S452" s="56">
        <f t="shared" si="73"/>
        <v>8965.9</v>
      </c>
      <c r="T452" s="57"/>
      <c r="U452" s="60">
        <f t="shared" si="75"/>
        <v>9192</v>
      </c>
      <c r="V452" s="60">
        <f t="shared" si="76"/>
        <v>4596</v>
      </c>
      <c r="W452" s="60">
        <f t="shared" si="77"/>
        <v>4141.333333333333</v>
      </c>
      <c r="X452" s="60">
        <f t="shared" si="78"/>
        <v>2070.6666666666665</v>
      </c>
      <c r="Y452" s="36"/>
    </row>
    <row r="453" spans="1:25">
      <c r="A453" s="65" t="s">
        <v>446</v>
      </c>
      <c r="B453" s="63" t="s">
        <v>511</v>
      </c>
      <c r="C453" s="60">
        <v>11303</v>
      </c>
      <c r="D453" s="60">
        <v>3697</v>
      </c>
      <c r="E453" s="60"/>
      <c r="F453" s="61"/>
      <c r="G453" s="61"/>
      <c r="H453" s="54"/>
      <c r="I453" s="54"/>
      <c r="J453" s="54"/>
      <c r="K453" s="54"/>
      <c r="L453" s="56">
        <f t="shared" si="70"/>
        <v>15000</v>
      </c>
      <c r="M453" s="61">
        <f t="shared" si="74"/>
        <v>1356.36</v>
      </c>
      <c r="N453" s="60"/>
      <c r="O453" s="54">
        <f t="shared" si="71"/>
        <v>339.09</v>
      </c>
      <c r="P453" s="61"/>
      <c r="Q453" s="61"/>
      <c r="R453" s="54">
        <f t="shared" si="72"/>
        <v>1695.4499999999998</v>
      </c>
      <c r="S453" s="56">
        <f t="shared" si="73"/>
        <v>13304.55</v>
      </c>
      <c r="T453" s="57"/>
      <c r="U453" s="60">
        <f t="shared" si="75"/>
        <v>15070.666666666666</v>
      </c>
      <c r="V453" s="60">
        <f t="shared" si="76"/>
        <v>7535.333333333333</v>
      </c>
      <c r="W453" s="60">
        <f t="shared" si="77"/>
        <v>4929.333333333333</v>
      </c>
      <c r="X453" s="60">
        <f t="shared" si="78"/>
        <v>2464.6666666666665</v>
      </c>
      <c r="Y453" s="36"/>
    </row>
    <row r="454" spans="1:25">
      <c r="A454" s="65" t="s">
        <v>447</v>
      </c>
      <c r="B454" s="63" t="s">
        <v>511</v>
      </c>
      <c r="C454" s="60">
        <v>11303</v>
      </c>
      <c r="D454" s="60">
        <v>3697</v>
      </c>
      <c r="E454" s="60"/>
      <c r="F454" s="61"/>
      <c r="G454" s="61"/>
      <c r="H454" s="54"/>
      <c r="I454" s="54"/>
      <c r="J454" s="54"/>
      <c r="K454" s="54"/>
      <c r="L454" s="56">
        <f t="shared" ref="L454:L495" si="79">SUM(C454:K454)</f>
        <v>15000</v>
      </c>
      <c r="M454" s="61">
        <f t="shared" si="74"/>
        <v>1356.36</v>
      </c>
      <c r="N454" s="60"/>
      <c r="O454" s="54">
        <f t="shared" ref="O454:O495" si="80">+C454*0.03</f>
        <v>339.09</v>
      </c>
      <c r="P454" s="61"/>
      <c r="Q454" s="61"/>
      <c r="R454" s="54">
        <f t="shared" ref="R454:R495" si="81">SUM(M454:Q454)</f>
        <v>1695.4499999999998</v>
      </c>
      <c r="S454" s="56">
        <f t="shared" ref="S454:S494" si="82">+L454-R454</f>
        <v>13304.55</v>
      </c>
      <c r="T454" s="57"/>
      <c r="U454" s="60">
        <f t="shared" si="75"/>
        <v>15070.666666666666</v>
      </c>
      <c r="V454" s="60">
        <f t="shared" si="76"/>
        <v>7535.333333333333</v>
      </c>
      <c r="W454" s="60">
        <f t="shared" si="77"/>
        <v>4929.333333333333</v>
      </c>
      <c r="X454" s="60">
        <f t="shared" si="78"/>
        <v>2464.6666666666665</v>
      </c>
      <c r="Y454" s="36"/>
    </row>
    <row r="455" spans="1:25">
      <c r="A455" s="65" t="s">
        <v>448</v>
      </c>
      <c r="B455" s="63" t="s">
        <v>511</v>
      </c>
      <c r="C455" s="60">
        <v>11303</v>
      </c>
      <c r="D455" s="60">
        <v>3697</v>
      </c>
      <c r="E455" s="60"/>
      <c r="F455" s="61"/>
      <c r="G455" s="61"/>
      <c r="H455" s="54"/>
      <c r="I455" s="54"/>
      <c r="J455" s="54"/>
      <c r="K455" s="54"/>
      <c r="L455" s="56">
        <f t="shared" si="79"/>
        <v>15000</v>
      </c>
      <c r="M455" s="61">
        <f t="shared" si="74"/>
        <v>1356.36</v>
      </c>
      <c r="N455" s="60"/>
      <c r="O455" s="54">
        <f t="shared" si="80"/>
        <v>339.09</v>
      </c>
      <c r="P455" s="61"/>
      <c r="Q455" s="61"/>
      <c r="R455" s="54">
        <f t="shared" si="81"/>
        <v>1695.4499999999998</v>
      </c>
      <c r="S455" s="56">
        <f t="shared" si="82"/>
        <v>13304.55</v>
      </c>
      <c r="T455" s="57"/>
      <c r="U455" s="60">
        <f t="shared" si="75"/>
        <v>15070.666666666666</v>
      </c>
      <c r="V455" s="60">
        <f t="shared" si="76"/>
        <v>7535.333333333333</v>
      </c>
      <c r="W455" s="60">
        <f t="shared" si="77"/>
        <v>4929.333333333333</v>
      </c>
      <c r="X455" s="60">
        <f t="shared" si="78"/>
        <v>2464.6666666666665</v>
      </c>
      <c r="Y455" s="36"/>
    </row>
    <row r="456" spans="1:25">
      <c r="A456" s="65" t="s">
        <v>449</v>
      </c>
      <c r="B456" s="63" t="s">
        <v>513</v>
      </c>
      <c r="C456" s="60">
        <v>14633</v>
      </c>
      <c r="D456" s="60">
        <v>5367</v>
      </c>
      <c r="E456" s="60"/>
      <c r="F456" s="61"/>
      <c r="G456" s="61"/>
      <c r="H456" s="54"/>
      <c r="I456" s="54"/>
      <c r="J456" s="54"/>
      <c r="K456" s="54"/>
      <c r="L456" s="56">
        <f t="shared" si="79"/>
        <v>20000</v>
      </c>
      <c r="M456" s="61">
        <f t="shared" si="74"/>
        <v>1755.96</v>
      </c>
      <c r="N456" s="60"/>
      <c r="O456" s="54">
        <f t="shared" si="80"/>
        <v>438.99</v>
      </c>
      <c r="P456" s="61"/>
      <c r="Q456" s="61"/>
      <c r="R456" s="54">
        <f t="shared" si="81"/>
        <v>2194.9499999999998</v>
      </c>
      <c r="S456" s="56">
        <f t="shared" si="82"/>
        <v>17805.05</v>
      </c>
      <c r="T456" s="57"/>
      <c r="U456" s="60">
        <f t="shared" si="75"/>
        <v>19510.666666666664</v>
      </c>
      <c r="V456" s="60">
        <f t="shared" si="76"/>
        <v>9755.3333333333321</v>
      </c>
      <c r="W456" s="60">
        <f t="shared" si="77"/>
        <v>7156</v>
      </c>
      <c r="X456" s="60">
        <f t="shared" si="78"/>
        <v>3578</v>
      </c>
      <c r="Y456" s="36"/>
    </row>
    <row r="457" spans="1:25">
      <c r="A457" s="65" t="s">
        <v>450</v>
      </c>
      <c r="B457" s="63" t="s">
        <v>511</v>
      </c>
      <c r="C457" s="60">
        <v>11303</v>
      </c>
      <c r="D457" s="60">
        <v>3697</v>
      </c>
      <c r="E457" s="60"/>
      <c r="F457" s="61"/>
      <c r="G457" s="61"/>
      <c r="H457" s="54"/>
      <c r="I457" s="54"/>
      <c r="J457" s="54"/>
      <c r="K457" s="54"/>
      <c r="L457" s="56">
        <f t="shared" si="79"/>
        <v>15000</v>
      </c>
      <c r="M457" s="61">
        <f t="shared" si="74"/>
        <v>1356.36</v>
      </c>
      <c r="N457" s="60"/>
      <c r="O457" s="54">
        <f t="shared" si="80"/>
        <v>339.09</v>
      </c>
      <c r="P457" s="61"/>
      <c r="Q457" s="61"/>
      <c r="R457" s="54">
        <f t="shared" si="81"/>
        <v>1695.4499999999998</v>
      </c>
      <c r="S457" s="56">
        <f t="shared" si="82"/>
        <v>13304.55</v>
      </c>
      <c r="T457" s="57"/>
      <c r="U457" s="60">
        <f t="shared" si="75"/>
        <v>15070.666666666666</v>
      </c>
      <c r="V457" s="60">
        <f t="shared" si="76"/>
        <v>7535.333333333333</v>
      </c>
      <c r="W457" s="60">
        <f t="shared" si="77"/>
        <v>4929.333333333333</v>
      </c>
      <c r="X457" s="60">
        <f t="shared" si="78"/>
        <v>2464.6666666666665</v>
      </c>
      <c r="Y457" s="36"/>
    </row>
    <row r="458" spans="1:25">
      <c r="A458" s="65" t="s">
        <v>451</v>
      </c>
      <c r="B458" s="63" t="s">
        <v>544</v>
      </c>
      <c r="C458" s="60">
        <v>2359</v>
      </c>
      <c r="D458" s="60">
        <v>4641</v>
      </c>
      <c r="E458" s="60"/>
      <c r="F458" s="61"/>
      <c r="G458" s="61"/>
      <c r="H458" s="54"/>
      <c r="I458" s="54"/>
      <c r="J458" s="54"/>
      <c r="K458" s="54"/>
      <c r="L458" s="56">
        <f t="shared" si="79"/>
        <v>7000</v>
      </c>
      <c r="M458" s="61">
        <f t="shared" ref="M458:M495" si="83">+C458*0.12</f>
        <v>283.08</v>
      </c>
      <c r="N458" s="60"/>
      <c r="O458" s="54">
        <f t="shared" si="80"/>
        <v>70.77</v>
      </c>
      <c r="P458" s="61"/>
      <c r="Q458" s="61"/>
      <c r="R458" s="54">
        <f t="shared" si="81"/>
        <v>353.84999999999997</v>
      </c>
      <c r="S458" s="56">
        <f t="shared" si="82"/>
        <v>6646.15</v>
      </c>
      <c r="T458" s="57"/>
      <c r="U458" s="60">
        <f t="shared" si="75"/>
        <v>3145.3333333333335</v>
      </c>
      <c r="V458" s="60">
        <f t="shared" si="76"/>
        <v>1572.6666666666667</v>
      </c>
      <c r="W458" s="60">
        <f t="shared" si="77"/>
        <v>6188</v>
      </c>
      <c r="X458" s="60">
        <f t="shared" si="78"/>
        <v>3094</v>
      </c>
      <c r="Y458" s="36"/>
    </row>
    <row r="459" spans="1:25">
      <c r="A459" s="65" t="s">
        <v>452</v>
      </c>
      <c r="B459" s="63" t="s">
        <v>513</v>
      </c>
      <c r="C459" s="60">
        <v>14633</v>
      </c>
      <c r="D459" s="60">
        <v>2367</v>
      </c>
      <c r="E459" s="60"/>
      <c r="F459" s="61"/>
      <c r="G459" s="61"/>
      <c r="H459" s="54"/>
      <c r="I459" s="54"/>
      <c r="J459" s="54"/>
      <c r="K459" s="54"/>
      <c r="L459" s="56">
        <f t="shared" si="79"/>
        <v>17000</v>
      </c>
      <c r="M459" s="61">
        <f t="shared" si="83"/>
        <v>1755.96</v>
      </c>
      <c r="N459" s="60"/>
      <c r="O459" s="54">
        <f t="shared" si="80"/>
        <v>438.99</v>
      </c>
      <c r="P459" s="61"/>
      <c r="Q459" s="61"/>
      <c r="R459" s="54">
        <f t="shared" si="81"/>
        <v>2194.9499999999998</v>
      </c>
      <c r="S459" s="56">
        <f t="shared" si="82"/>
        <v>14805.05</v>
      </c>
      <c r="T459" s="57"/>
      <c r="U459" s="60">
        <f t="shared" si="75"/>
        <v>19510.666666666664</v>
      </c>
      <c r="V459" s="60">
        <f t="shared" si="76"/>
        <v>9755.3333333333321</v>
      </c>
      <c r="W459" s="60">
        <f t="shared" si="77"/>
        <v>3156</v>
      </c>
      <c r="X459" s="60">
        <f t="shared" si="78"/>
        <v>1578</v>
      </c>
      <c r="Y459" s="36"/>
    </row>
    <row r="460" spans="1:25">
      <c r="A460" s="65" t="s">
        <v>453</v>
      </c>
      <c r="B460" s="63" t="s">
        <v>513</v>
      </c>
      <c r="C460" s="60">
        <v>14633</v>
      </c>
      <c r="D460" s="60">
        <v>5562</v>
      </c>
      <c r="E460" s="60"/>
      <c r="F460" s="61"/>
      <c r="G460" s="61"/>
      <c r="H460" s="54"/>
      <c r="I460" s="54"/>
      <c r="J460" s="54"/>
      <c r="K460" s="54"/>
      <c r="L460" s="56">
        <f t="shared" si="79"/>
        <v>20195</v>
      </c>
      <c r="M460" s="61">
        <f t="shared" si="83"/>
        <v>1755.96</v>
      </c>
      <c r="N460" s="60"/>
      <c r="O460" s="54">
        <f t="shared" si="80"/>
        <v>438.99</v>
      </c>
      <c r="P460" s="61"/>
      <c r="Q460" s="61"/>
      <c r="R460" s="54">
        <f t="shared" si="81"/>
        <v>2194.9499999999998</v>
      </c>
      <c r="S460" s="56">
        <f t="shared" si="82"/>
        <v>18000.05</v>
      </c>
      <c r="T460" s="57"/>
      <c r="U460" s="60">
        <f t="shared" si="75"/>
        <v>19510.666666666664</v>
      </c>
      <c r="V460" s="60">
        <f t="shared" si="76"/>
        <v>9755.3333333333321</v>
      </c>
      <c r="W460" s="60">
        <f t="shared" si="77"/>
        <v>7416</v>
      </c>
      <c r="X460" s="60">
        <f t="shared" si="78"/>
        <v>3708</v>
      </c>
      <c r="Y460" s="36"/>
    </row>
    <row r="461" spans="1:25">
      <c r="A461" s="65" t="s">
        <v>454</v>
      </c>
      <c r="B461" s="63" t="s">
        <v>538</v>
      </c>
      <c r="C461" s="60">
        <v>6894</v>
      </c>
      <c r="D461" s="60">
        <v>3106</v>
      </c>
      <c r="E461" s="60"/>
      <c r="F461" s="61"/>
      <c r="G461" s="61"/>
      <c r="H461" s="54"/>
      <c r="I461" s="54"/>
      <c r="J461" s="54"/>
      <c r="K461" s="54"/>
      <c r="L461" s="56">
        <f t="shared" si="79"/>
        <v>10000</v>
      </c>
      <c r="M461" s="61">
        <f t="shared" si="83"/>
        <v>827.28</v>
      </c>
      <c r="N461" s="60"/>
      <c r="O461" s="54">
        <f t="shared" si="80"/>
        <v>206.82</v>
      </c>
      <c r="P461" s="61"/>
      <c r="Q461" s="61"/>
      <c r="R461" s="54">
        <f t="shared" si="81"/>
        <v>1034.0999999999999</v>
      </c>
      <c r="S461" s="56">
        <f t="shared" si="82"/>
        <v>8965.9</v>
      </c>
      <c r="T461" s="57"/>
      <c r="U461" s="60">
        <f t="shared" si="75"/>
        <v>9192</v>
      </c>
      <c r="V461" s="60">
        <f t="shared" si="76"/>
        <v>4596</v>
      </c>
      <c r="W461" s="60">
        <f t="shared" si="77"/>
        <v>4141.333333333333</v>
      </c>
      <c r="X461" s="60">
        <f t="shared" si="78"/>
        <v>2070.6666666666665</v>
      </c>
      <c r="Y461" s="36"/>
    </row>
    <row r="462" spans="1:25">
      <c r="A462" s="65" t="s">
        <v>455</v>
      </c>
      <c r="B462" s="63" t="s">
        <v>544</v>
      </c>
      <c r="C462" s="60">
        <v>2359</v>
      </c>
      <c r="D462" s="60">
        <v>3641</v>
      </c>
      <c r="E462" s="60"/>
      <c r="F462" s="61"/>
      <c r="G462" s="61"/>
      <c r="H462" s="54"/>
      <c r="I462" s="54"/>
      <c r="J462" s="54"/>
      <c r="K462" s="54"/>
      <c r="L462" s="56">
        <f t="shared" si="79"/>
        <v>6000</v>
      </c>
      <c r="M462" s="61">
        <f t="shared" si="83"/>
        <v>283.08</v>
      </c>
      <c r="N462" s="60"/>
      <c r="O462" s="54">
        <f t="shared" si="80"/>
        <v>70.77</v>
      </c>
      <c r="P462" s="61"/>
      <c r="Q462" s="61"/>
      <c r="R462" s="54">
        <f t="shared" si="81"/>
        <v>353.84999999999997</v>
      </c>
      <c r="S462" s="56">
        <f t="shared" si="82"/>
        <v>5646.15</v>
      </c>
      <c r="T462" s="57"/>
      <c r="U462" s="60">
        <f t="shared" si="75"/>
        <v>3145.3333333333335</v>
      </c>
      <c r="V462" s="60">
        <f t="shared" si="76"/>
        <v>1572.6666666666667</v>
      </c>
      <c r="W462" s="60">
        <f t="shared" si="77"/>
        <v>4854.6666666666661</v>
      </c>
      <c r="X462" s="60">
        <f t="shared" si="78"/>
        <v>2427.333333333333</v>
      </c>
      <c r="Y462" s="36"/>
    </row>
    <row r="463" spans="1:25">
      <c r="A463" s="65" t="s">
        <v>456</v>
      </c>
      <c r="B463" s="63" t="s">
        <v>541</v>
      </c>
      <c r="C463" s="60">
        <v>14633</v>
      </c>
      <c r="D463" s="60">
        <v>5066</v>
      </c>
      <c r="E463" s="60"/>
      <c r="F463" s="61"/>
      <c r="G463" s="61"/>
      <c r="H463" s="54"/>
      <c r="I463" s="54"/>
      <c r="J463" s="54"/>
      <c r="K463" s="54"/>
      <c r="L463" s="56">
        <f t="shared" si="79"/>
        <v>19699</v>
      </c>
      <c r="M463" s="61">
        <f t="shared" si="83"/>
        <v>1755.96</v>
      </c>
      <c r="N463" s="60"/>
      <c r="O463" s="54">
        <f t="shared" si="80"/>
        <v>438.99</v>
      </c>
      <c r="P463" s="61"/>
      <c r="Q463" s="61"/>
      <c r="R463" s="54">
        <f t="shared" si="81"/>
        <v>2194.9499999999998</v>
      </c>
      <c r="S463" s="56">
        <f t="shared" si="82"/>
        <v>17504.05</v>
      </c>
      <c r="T463" s="57"/>
      <c r="U463" s="60">
        <f t="shared" si="75"/>
        <v>19510.666666666664</v>
      </c>
      <c r="V463" s="60">
        <f t="shared" si="76"/>
        <v>9755.3333333333321</v>
      </c>
      <c r="W463" s="60">
        <f t="shared" si="77"/>
        <v>6754.666666666667</v>
      </c>
      <c r="X463" s="60">
        <f t="shared" si="78"/>
        <v>3377.3333333333335</v>
      </c>
      <c r="Y463" s="36"/>
    </row>
    <row r="464" spans="1:25">
      <c r="A464" s="65" t="s">
        <v>457</v>
      </c>
      <c r="B464" s="63" t="s">
        <v>513</v>
      </c>
      <c r="C464" s="60">
        <v>14633</v>
      </c>
      <c r="D464" s="60">
        <v>10562</v>
      </c>
      <c r="E464" s="60"/>
      <c r="F464" s="61"/>
      <c r="G464" s="61"/>
      <c r="H464" s="54"/>
      <c r="I464" s="54"/>
      <c r="J464" s="54"/>
      <c r="K464" s="54"/>
      <c r="L464" s="56">
        <f t="shared" si="79"/>
        <v>25195</v>
      </c>
      <c r="M464" s="61">
        <f t="shared" si="83"/>
        <v>1755.96</v>
      </c>
      <c r="N464" s="60"/>
      <c r="O464" s="54">
        <f t="shared" si="80"/>
        <v>438.99</v>
      </c>
      <c r="P464" s="61"/>
      <c r="Q464" s="61"/>
      <c r="R464" s="54">
        <f t="shared" si="81"/>
        <v>2194.9499999999998</v>
      </c>
      <c r="S464" s="56">
        <f t="shared" si="82"/>
        <v>23000.05</v>
      </c>
      <c r="T464" s="57"/>
      <c r="U464" s="60">
        <f t="shared" si="75"/>
        <v>19510.666666666664</v>
      </c>
      <c r="V464" s="60">
        <f t="shared" si="76"/>
        <v>9755.3333333333321</v>
      </c>
      <c r="W464" s="60">
        <f t="shared" si="77"/>
        <v>14082.666666666666</v>
      </c>
      <c r="X464" s="60">
        <f t="shared" si="78"/>
        <v>7041.333333333333</v>
      </c>
      <c r="Y464" s="36"/>
    </row>
    <row r="465" spans="1:25">
      <c r="A465" s="65" t="s">
        <v>458</v>
      </c>
      <c r="B465" s="63" t="s">
        <v>533</v>
      </c>
      <c r="C465" s="60">
        <v>8265</v>
      </c>
      <c r="D465" s="60">
        <v>7640</v>
      </c>
      <c r="E465" s="60"/>
      <c r="F465" s="61"/>
      <c r="G465" s="61"/>
      <c r="H465" s="54"/>
      <c r="I465" s="54"/>
      <c r="J465" s="54"/>
      <c r="K465" s="54"/>
      <c r="L465" s="56">
        <f t="shared" si="79"/>
        <v>15905</v>
      </c>
      <c r="M465" s="61">
        <f t="shared" si="83"/>
        <v>991.8</v>
      </c>
      <c r="N465" s="60"/>
      <c r="O465" s="54">
        <f t="shared" si="80"/>
        <v>247.95</v>
      </c>
      <c r="P465" s="61"/>
      <c r="Q465" s="61"/>
      <c r="R465" s="54">
        <f t="shared" si="81"/>
        <v>1239.75</v>
      </c>
      <c r="S465" s="56">
        <f t="shared" si="82"/>
        <v>14665.25</v>
      </c>
      <c r="T465" s="57"/>
      <c r="U465" s="60">
        <f t="shared" ref="U465:U495" si="84">+C465/30*40</f>
        <v>11020</v>
      </c>
      <c r="V465" s="60">
        <f t="shared" ref="V465:V495" si="85">+C465/30*20</f>
        <v>5510</v>
      </c>
      <c r="W465" s="60">
        <f t="shared" ref="W465:W495" si="86">+D465/30*40</f>
        <v>10186.666666666666</v>
      </c>
      <c r="X465" s="60">
        <f t="shared" ref="X465:X495" si="87">+D465/30*20</f>
        <v>5093.333333333333</v>
      </c>
      <c r="Y465" s="36"/>
    </row>
    <row r="466" spans="1:25">
      <c r="A466" s="65" t="s">
        <v>459</v>
      </c>
      <c r="B466" s="63" t="s">
        <v>513</v>
      </c>
      <c r="C466" s="60">
        <v>14633</v>
      </c>
      <c r="D466" s="60">
        <v>17562</v>
      </c>
      <c r="E466" s="60"/>
      <c r="F466" s="61"/>
      <c r="G466" s="61"/>
      <c r="H466" s="54"/>
      <c r="I466" s="54"/>
      <c r="J466" s="54"/>
      <c r="K466" s="54"/>
      <c r="L466" s="56">
        <f t="shared" si="79"/>
        <v>32195</v>
      </c>
      <c r="M466" s="61">
        <f t="shared" si="83"/>
        <v>1755.96</v>
      </c>
      <c r="N466" s="60"/>
      <c r="O466" s="54">
        <f t="shared" si="80"/>
        <v>438.99</v>
      </c>
      <c r="P466" s="61"/>
      <c r="Q466" s="61"/>
      <c r="R466" s="54">
        <f t="shared" si="81"/>
        <v>2194.9499999999998</v>
      </c>
      <c r="S466" s="56">
        <f t="shared" si="82"/>
        <v>30000.05</v>
      </c>
      <c r="T466" s="57"/>
      <c r="U466" s="60">
        <f t="shared" si="84"/>
        <v>19510.666666666664</v>
      </c>
      <c r="V466" s="60">
        <f t="shared" si="85"/>
        <v>9755.3333333333321</v>
      </c>
      <c r="W466" s="60">
        <f t="shared" si="86"/>
        <v>23416</v>
      </c>
      <c r="X466" s="60">
        <f t="shared" si="87"/>
        <v>11708</v>
      </c>
      <c r="Y466" s="36"/>
    </row>
    <row r="467" spans="1:25">
      <c r="A467" s="65" t="s">
        <v>460</v>
      </c>
      <c r="B467" s="63" t="s">
        <v>513</v>
      </c>
      <c r="C467" s="60">
        <v>14633</v>
      </c>
      <c r="D467" s="60">
        <v>11867</v>
      </c>
      <c r="E467" s="60"/>
      <c r="F467" s="61"/>
      <c r="G467" s="61"/>
      <c r="H467" s="54"/>
      <c r="I467" s="54"/>
      <c r="J467" s="54"/>
      <c r="K467" s="54"/>
      <c r="L467" s="56">
        <f t="shared" si="79"/>
        <v>26500</v>
      </c>
      <c r="M467" s="61">
        <f t="shared" si="83"/>
        <v>1755.96</v>
      </c>
      <c r="N467" s="60"/>
      <c r="O467" s="54">
        <f t="shared" si="80"/>
        <v>438.99</v>
      </c>
      <c r="P467" s="61"/>
      <c r="Q467" s="61"/>
      <c r="R467" s="54">
        <f t="shared" si="81"/>
        <v>2194.9499999999998</v>
      </c>
      <c r="S467" s="56">
        <f t="shared" si="82"/>
        <v>24305.05</v>
      </c>
      <c r="T467" s="57"/>
      <c r="U467" s="60">
        <f t="shared" si="84"/>
        <v>19510.666666666664</v>
      </c>
      <c r="V467" s="60">
        <f t="shared" si="85"/>
        <v>9755.3333333333321</v>
      </c>
      <c r="W467" s="60">
        <f t="shared" si="86"/>
        <v>15822.666666666666</v>
      </c>
      <c r="X467" s="60">
        <f t="shared" si="87"/>
        <v>7911.333333333333</v>
      </c>
      <c r="Y467" s="36"/>
    </row>
    <row r="468" spans="1:25">
      <c r="A468" s="65" t="s">
        <v>461</v>
      </c>
      <c r="B468" s="63" t="s">
        <v>544</v>
      </c>
      <c r="C468" s="60">
        <v>2359</v>
      </c>
      <c r="D468" s="60">
        <v>5995</v>
      </c>
      <c r="E468" s="60"/>
      <c r="F468" s="61"/>
      <c r="G468" s="61"/>
      <c r="H468" s="54"/>
      <c r="I468" s="54"/>
      <c r="J468" s="54"/>
      <c r="K468" s="54"/>
      <c r="L468" s="56">
        <f t="shared" si="79"/>
        <v>8354</v>
      </c>
      <c r="M468" s="61">
        <f t="shared" si="83"/>
        <v>283.08</v>
      </c>
      <c r="N468" s="60"/>
      <c r="O468" s="54">
        <f t="shared" si="80"/>
        <v>70.77</v>
      </c>
      <c r="P468" s="61"/>
      <c r="Q468" s="61"/>
      <c r="R468" s="54">
        <f t="shared" si="81"/>
        <v>353.84999999999997</v>
      </c>
      <c r="S468" s="56">
        <f t="shared" si="82"/>
        <v>8000.15</v>
      </c>
      <c r="T468" s="57"/>
      <c r="U468" s="60">
        <f t="shared" si="84"/>
        <v>3145.3333333333335</v>
      </c>
      <c r="V468" s="60">
        <f t="shared" si="85"/>
        <v>1572.6666666666667</v>
      </c>
      <c r="W468" s="60">
        <f t="shared" si="86"/>
        <v>7993.3333333333339</v>
      </c>
      <c r="X468" s="60">
        <f t="shared" si="87"/>
        <v>3996.666666666667</v>
      </c>
      <c r="Y468" s="36"/>
    </row>
    <row r="469" spans="1:25">
      <c r="A469" s="65" t="s">
        <v>462</v>
      </c>
      <c r="B469" s="63" t="s">
        <v>513</v>
      </c>
      <c r="C469" s="60">
        <v>14633</v>
      </c>
      <c r="D469" s="60">
        <v>10367</v>
      </c>
      <c r="E469" s="60"/>
      <c r="F469" s="61"/>
      <c r="G469" s="61"/>
      <c r="H469" s="54"/>
      <c r="I469" s="54"/>
      <c r="J469" s="54"/>
      <c r="K469" s="54"/>
      <c r="L469" s="56">
        <f t="shared" si="79"/>
        <v>25000</v>
      </c>
      <c r="M469" s="61">
        <f t="shared" si="83"/>
        <v>1755.96</v>
      </c>
      <c r="N469" s="60"/>
      <c r="O469" s="54">
        <f t="shared" si="80"/>
        <v>438.99</v>
      </c>
      <c r="P469" s="61"/>
      <c r="Q469" s="61"/>
      <c r="R469" s="54">
        <f t="shared" si="81"/>
        <v>2194.9499999999998</v>
      </c>
      <c r="S469" s="56">
        <f t="shared" si="82"/>
        <v>22805.05</v>
      </c>
      <c r="T469" s="57"/>
      <c r="U469" s="60">
        <f t="shared" si="84"/>
        <v>19510.666666666664</v>
      </c>
      <c r="V469" s="60">
        <f t="shared" si="85"/>
        <v>9755.3333333333321</v>
      </c>
      <c r="W469" s="60">
        <f t="shared" si="86"/>
        <v>13822.666666666666</v>
      </c>
      <c r="X469" s="60">
        <f t="shared" si="87"/>
        <v>6911.333333333333</v>
      </c>
      <c r="Y469" s="36"/>
    </row>
    <row r="470" spans="1:25">
      <c r="A470" s="65" t="s">
        <v>463</v>
      </c>
      <c r="B470" s="63" t="s">
        <v>544</v>
      </c>
      <c r="C470" s="60">
        <v>2359</v>
      </c>
      <c r="D470" s="60">
        <v>5141</v>
      </c>
      <c r="E470" s="60"/>
      <c r="F470" s="61"/>
      <c r="G470" s="61"/>
      <c r="H470" s="54"/>
      <c r="I470" s="54"/>
      <c r="J470" s="54"/>
      <c r="K470" s="54"/>
      <c r="L470" s="56">
        <f t="shared" si="79"/>
        <v>7500</v>
      </c>
      <c r="M470" s="61">
        <f t="shared" si="83"/>
        <v>283.08</v>
      </c>
      <c r="N470" s="60"/>
      <c r="O470" s="54">
        <f t="shared" si="80"/>
        <v>70.77</v>
      </c>
      <c r="P470" s="61"/>
      <c r="Q470" s="61"/>
      <c r="R470" s="54">
        <f t="shared" si="81"/>
        <v>353.84999999999997</v>
      </c>
      <c r="S470" s="56">
        <f t="shared" si="82"/>
        <v>7146.15</v>
      </c>
      <c r="T470" s="57"/>
      <c r="U470" s="60">
        <f t="shared" si="84"/>
        <v>3145.3333333333335</v>
      </c>
      <c r="V470" s="60">
        <f t="shared" si="85"/>
        <v>1572.6666666666667</v>
      </c>
      <c r="W470" s="60">
        <f t="shared" si="86"/>
        <v>6854.666666666667</v>
      </c>
      <c r="X470" s="60">
        <f t="shared" si="87"/>
        <v>3427.3333333333335</v>
      </c>
      <c r="Y470" s="36"/>
    </row>
    <row r="471" spans="1:25">
      <c r="A471" s="65" t="s">
        <v>464</v>
      </c>
      <c r="B471" s="63" t="s">
        <v>511</v>
      </c>
      <c r="C471" s="60">
        <v>11303</v>
      </c>
      <c r="D471" s="60">
        <v>3197</v>
      </c>
      <c r="E471" s="60"/>
      <c r="F471" s="61"/>
      <c r="G471" s="61"/>
      <c r="H471" s="54"/>
      <c r="I471" s="54"/>
      <c r="J471" s="54"/>
      <c r="K471" s="54"/>
      <c r="L471" s="56">
        <f t="shared" si="79"/>
        <v>14500</v>
      </c>
      <c r="M471" s="61">
        <f t="shared" si="83"/>
        <v>1356.36</v>
      </c>
      <c r="N471" s="60"/>
      <c r="O471" s="54">
        <f t="shared" si="80"/>
        <v>339.09</v>
      </c>
      <c r="P471" s="61"/>
      <c r="Q471" s="61"/>
      <c r="R471" s="54">
        <f t="shared" si="81"/>
        <v>1695.4499999999998</v>
      </c>
      <c r="S471" s="56">
        <f t="shared" si="82"/>
        <v>12804.55</v>
      </c>
      <c r="T471" s="57"/>
      <c r="U471" s="60">
        <f t="shared" si="84"/>
        <v>15070.666666666666</v>
      </c>
      <c r="V471" s="60">
        <f t="shared" si="85"/>
        <v>7535.333333333333</v>
      </c>
      <c r="W471" s="60">
        <f t="shared" si="86"/>
        <v>4262.6666666666661</v>
      </c>
      <c r="X471" s="60">
        <f t="shared" si="87"/>
        <v>2131.333333333333</v>
      </c>
      <c r="Y471" s="36"/>
    </row>
    <row r="472" spans="1:25">
      <c r="A472" s="65" t="s">
        <v>465</v>
      </c>
      <c r="B472" s="63" t="s">
        <v>544</v>
      </c>
      <c r="C472" s="60">
        <v>2359</v>
      </c>
      <c r="D472" s="60">
        <v>641</v>
      </c>
      <c r="E472" s="60"/>
      <c r="F472" s="61"/>
      <c r="G472" s="61"/>
      <c r="H472" s="54"/>
      <c r="I472" s="54"/>
      <c r="J472" s="54"/>
      <c r="K472" s="54"/>
      <c r="L472" s="56">
        <f t="shared" si="79"/>
        <v>3000</v>
      </c>
      <c r="M472" s="61">
        <f t="shared" si="83"/>
        <v>283.08</v>
      </c>
      <c r="N472" s="60"/>
      <c r="O472" s="54">
        <f t="shared" si="80"/>
        <v>70.77</v>
      </c>
      <c r="P472" s="61"/>
      <c r="Q472" s="61"/>
      <c r="R472" s="54">
        <f t="shared" si="81"/>
        <v>353.84999999999997</v>
      </c>
      <c r="S472" s="56">
        <f t="shared" si="82"/>
        <v>2646.15</v>
      </c>
      <c r="T472" s="57"/>
      <c r="U472" s="60">
        <f t="shared" si="84"/>
        <v>3145.3333333333335</v>
      </c>
      <c r="V472" s="60">
        <f t="shared" si="85"/>
        <v>1572.6666666666667</v>
      </c>
      <c r="W472" s="60">
        <f t="shared" si="86"/>
        <v>854.66666666666674</v>
      </c>
      <c r="X472" s="60">
        <f t="shared" si="87"/>
        <v>427.33333333333337</v>
      </c>
      <c r="Y472" s="36"/>
    </row>
    <row r="473" spans="1:25">
      <c r="A473" s="65" t="s">
        <v>466</v>
      </c>
      <c r="B473" s="63" t="s">
        <v>511</v>
      </c>
      <c r="C473" s="60">
        <v>11303</v>
      </c>
      <c r="D473" s="60">
        <v>6939</v>
      </c>
      <c r="E473" s="60"/>
      <c r="F473" s="61"/>
      <c r="G473" s="61"/>
      <c r="H473" s="54"/>
      <c r="I473" s="54"/>
      <c r="J473" s="54"/>
      <c r="K473" s="54"/>
      <c r="L473" s="56">
        <f t="shared" si="79"/>
        <v>18242</v>
      </c>
      <c r="M473" s="61">
        <f t="shared" si="83"/>
        <v>1356.36</v>
      </c>
      <c r="N473" s="60"/>
      <c r="O473" s="54">
        <f t="shared" si="80"/>
        <v>339.09</v>
      </c>
      <c r="P473" s="61"/>
      <c r="Q473" s="61"/>
      <c r="R473" s="54">
        <f t="shared" si="81"/>
        <v>1695.4499999999998</v>
      </c>
      <c r="S473" s="56">
        <f t="shared" si="82"/>
        <v>16546.55</v>
      </c>
      <c r="T473" s="57"/>
      <c r="U473" s="60">
        <f t="shared" si="84"/>
        <v>15070.666666666666</v>
      </c>
      <c r="V473" s="60">
        <f t="shared" si="85"/>
        <v>7535.333333333333</v>
      </c>
      <c r="W473" s="60">
        <f t="shared" si="86"/>
        <v>9252</v>
      </c>
      <c r="X473" s="60">
        <f t="shared" si="87"/>
        <v>4626</v>
      </c>
      <c r="Y473" s="36"/>
    </row>
    <row r="474" spans="1:25">
      <c r="A474" s="65" t="s">
        <v>467</v>
      </c>
      <c r="B474" s="63" t="s">
        <v>538</v>
      </c>
      <c r="C474" s="60">
        <v>6894</v>
      </c>
      <c r="D474" s="60">
        <v>3852</v>
      </c>
      <c r="E474" s="60"/>
      <c r="F474" s="61"/>
      <c r="G474" s="61"/>
      <c r="H474" s="54"/>
      <c r="I474" s="54"/>
      <c r="J474" s="54"/>
      <c r="K474" s="54"/>
      <c r="L474" s="56">
        <f t="shared" si="79"/>
        <v>10746</v>
      </c>
      <c r="M474" s="61">
        <f t="shared" si="83"/>
        <v>827.28</v>
      </c>
      <c r="N474" s="60"/>
      <c r="O474" s="54">
        <f t="shared" si="80"/>
        <v>206.82</v>
      </c>
      <c r="P474" s="61"/>
      <c r="Q474" s="61"/>
      <c r="R474" s="54">
        <f t="shared" si="81"/>
        <v>1034.0999999999999</v>
      </c>
      <c r="S474" s="56">
        <f t="shared" si="82"/>
        <v>9711.9</v>
      </c>
      <c r="T474" s="57"/>
      <c r="U474" s="60">
        <f t="shared" si="84"/>
        <v>9192</v>
      </c>
      <c r="V474" s="60">
        <f t="shared" si="85"/>
        <v>4596</v>
      </c>
      <c r="W474" s="60">
        <f t="shared" si="86"/>
        <v>5136</v>
      </c>
      <c r="X474" s="60">
        <f t="shared" si="87"/>
        <v>2568</v>
      </c>
      <c r="Y474" s="36"/>
    </row>
    <row r="475" spans="1:25">
      <c r="A475" s="65" t="s">
        <v>468</v>
      </c>
      <c r="B475" s="63" t="s">
        <v>538</v>
      </c>
      <c r="C475" s="60">
        <v>6894</v>
      </c>
      <c r="D475" s="60">
        <v>3518</v>
      </c>
      <c r="E475" s="60"/>
      <c r="F475" s="61"/>
      <c r="G475" s="61"/>
      <c r="H475" s="54"/>
      <c r="I475" s="54"/>
      <c r="J475" s="54"/>
      <c r="K475" s="54"/>
      <c r="L475" s="56">
        <f t="shared" si="79"/>
        <v>10412</v>
      </c>
      <c r="M475" s="61">
        <f t="shared" si="83"/>
        <v>827.28</v>
      </c>
      <c r="N475" s="60"/>
      <c r="O475" s="54">
        <f t="shared" si="80"/>
        <v>206.82</v>
      </c>
      <c r="P475" s="61"/>
      <c r="Q475" s="61"/>
      <c r="R475" s="54">
        <f t="shared" si="81"/>
        <v>1034.0999999999999</v>
      </c>
      <c r="S475" s="56">
        <f t="shared" si="82"/>
        <v>9377.9</v>
      </c>
      <c r="T475" s="57"/>
      <c r="U475" s="60">
        <f t="shared" si="84"/>
        <v>9192</v>
      </c>
      <c r="V475" s="60">
        <f t="shared" si="85"/>
        <v>4596</v>
      </c>
      <c r="W475" s="60">
        <f t="shared" si="86"/>
        <v>4690.666666666667</v>
      </c>
      <c r="X475" s="60">
        <f t="shared" si="87"/>
        <v>2345.3333333333335</v>
      </c>
      <c r="Y475" s="36"/>
    </row>
    <row r="476" spans="1:25">
      <c r="A476" s="65" t="s">
        <v>469</v>
      </c>
      <c r="B476" s="63" t="s">
        <v>538</v>
      </c>
      <c r="C476" s="60">
        <v>6894</v>
      </c>
      <c r="D476" s="60">
        <v>5106</v>
      </c>
      <c r="E476" s="60"/>
      <c r="F476" s="60"/>
      <c r="G476" s="60"/>
      <c r="H476" s="53"/>
      <c r="I476" s="53"/>
      <c r="J476" s="53"/>
      <c r="K476" s="53"/>
      <c r="L476" s="56">
        <f t="shared" si="79"/>
        <v>12000</v>
      </c>
      <c r="M476" s="61">
        <f t="shared" si="83"/>
        <v>827.28</v>
      </c>
      <c r="N476" s="60"/>
      <c r="O476" s="54">
        <f t="shared" si="80"/>
        <v>206.82</v>
      </c>
      <c r="P476" s="61"/>
      <c r="Q476" s="61"/>
      <c r="R476" s="54">
        <f t="shared" si="81"/>
        <v>1034.0999999999999</v>
      </c>
      <c r="S476" s="56">
        <f t="shared" si="82"/>
        <v>10965.9</v>
      </c>
      <c r="T476" s="57"/>
      <c r="U476" s="60">
        <f t="shared" si="84"/>
        <v>9192</v>
      </c>
      <c r="V476" s="60">
        <f t="shared" si="85"/>
        <v>4596</v>
      </c>
      <c r="W476" s="60">
        <f t="shared" si="86"/>
        <v>6808</v>
      </c>
      <c r="X476" s="60">
        <f t="shared" si="87"/>
        <v>3404</v>
      </c>
      <c r="Y476" s="36"/>
    </row>
    <row r="477" spans="1:25">
      <c r="A477" s="65" t="s">
        <v>470</v>
      </c>
      <c r="B477" s="63" t="s">
        <v>530</v>
      </c>
      <c r="C477" s="60">
        <v>5972</v>
      </c>
      <c r="D477" s="60">
        <v>4342</v>
      </c>
      <c r="E477" s="60"/>
      <c r="F477" s="60"/>
      <c r="G477" s="60"/>
      <c r="H477" s="53"/>
      <c r="I477" s="53"/>
      <c r="J477" s="53"/>
      <c r="K477" s="53"/>
      <c r="L477" s="56">
        <f t="shared" si="79"/>
        <v>10314</v>
      </c>
      <c r="M477" s="61">
        <f t="shared" si="83"/>
        <v>716.64</v>
      </c>
      <c r="N477" s="60"/>
      <c r="O477" s="54">
        <f t="shared" si="80"/>
        <v>179.16</v>
      </c>
      <c r="P477" s="61"/>
      <c r="Q477" s="61"/>
      <c r="R477" s="54">
        <f t="shared" si="81"/>
        <v>895.8</v>
      </c>
      <c r="S477" s="56">
        <f t="shared" si="82"/>
        <v>9418.2000000000007</v>
      </c>
      <c r="T477" s="57"/>
      <c r="U477" s="60">
        <f t="shared" si="84"/>
        <v>7962.6666666666661</v>
      </c>
      <c r="V477" s="60">
        <f t="shared" si="85"/>
        <v>3981.333333333333</v>
      </c>
      <c r="W477" s="60">
        <f t="shared" si="86"/>
        <v>5789.333333333333</v>
      </c>
      <c r="X477" s="60">
        <f t="shared" si="87"/>
        <v>2894.6666666666665</v>
      </c>
      <c r="Y477" s="36"/>
    </row>
    <row r="478" spans="1:25">
      <c r="A478" s="65" t="s">
        <v>471</v>
      </c>
      <c r="B478" s="63" t="s">
        <v>540</v>
      </c>
      <c r="C478" s="60">
        <v>6894</v>
      </c>
      <c r="D478" s="60">
        <v>4106</v>
      </c>
      <c r="E478" s="60"/>
      <c r="F478" s="60"/>
      <c r="G478" s="60"/>
      <c r="H478" s="53"/>
      <c r="I478" s="53"/>
      <c r="J478" s="53"/>
      <c r="K478" s="53"/>
      <c r="L478" s="56">
        <f t="shared" si="79"/>
        <v>11000</v>
      </c>
      <c r="M478" s="61">
        <f t="shared" si="83"/>
        <v>827.28</v>
      </c>
      <c r="N478" s="60"/>
      <c r="O478" s="54">
        <f t="shared" si="80"/>
        <v>206.82</v>
      </c>
      <c r="P478" s="61"/>
      <c r="Q478" s="61"/>
      <c r="R478" s="54">
        <f t="shared" si="81"/>
        <v>1034.0999999999999</v>
      </c>
      <c r="S478" s="56">
        <f t="shared" si="82"/>
        <v>9965.9</v>
      </c>
      <c r="T478" s="57"/>
      <c r="U478" s="60">
        <f t="shared" si="84"/>
        <v>9192</v>
      </c>
      <c r="V478" s="60">
        <f t="shared" si="85"/>
        <v>4596</v>
      </c>
      <c r="W478" s="60">
        <f t="shared" si="86"/>
        <v>5474.666666666667</v>
      </c>
      <c r="X478" s="60">
        <f t="shared" si="87"/>
        <v>2737.3333333333335</v>
      </c>
      <c r="Y478" s="36"/>
    </row>
    <row r="479" spans="1:25">
      <c r="A479" s="65" t="s">
        <v>472</v>
      </c>
      <c r="B479" s="63" t="s">
        <v>525</v>
      </c>
      <c r="C479" s="60">
        <v>5250</v>
      </c>
      <c r="D479" s="60">
        <v>3877</v>
      </c>
      <c r="E479" s="60"/>
      <c r="F479" s="60"/>
      <c r="G479" s="60"/>
      <c r="H479" s="53"/>
      <c r="I479" s="53"/>
      <c r="J479" s="53"/>
      <c r="K479" s="53"/>
      <c r="L479" s="56">
        <f t="shared" si="79"/>
        <v>9127</v>
      </c>
      <c r="M479" s="61">
        <f t="shared" si="83"/>
        <v>630</v>
      </c>
      <c r="N479" s="60"/>
      <c r="O479" s="54">
        <f t="shared" si="80"/>
        <v>157.5</v>
      </c>
      <c r="P479" s="61"/>
      <c r="Q479" s="61"/>
      <c r="R479" s="54">
        <f t="shared" si="81"/>
        <v>787.5</v>
      </c>
      <c r="S479" s="56">
        <f t="shared" si="82"/>
        <v>8339.5</v>
      </c>
      <c r="T479" s="57"/>
      <c r="U479" s="60">
        <f t="shared" si="84"/>
        <v>7000</v>
      </c>
      <c r="V479" s="60">
        <f t="shared" si="85"/>
        <v>3500</v>
      </c>
      <c r="W479" s="60">
        <f t="shared" si="86"/>
        <v>5169.333333333333</v>
      </c>
      <c r="X479" s="60">
        <f t="shared" si="87"/>
        <v>2584.6666666666665</v>
      </c>
      <c r="Y479" s="36"/>
    </row>
    <row r="480" spans="1:25">
      <c r="A480" s="65" t="s">
        <v>473</v>
      </c>
      <c r="B480" s="63" t="s">
        <v>511</v>
      </c>
      <c r="C480" s="60">
        <v>11303</v>
      </c>
      <c r="D480" s="60">
        <v>3197</v>
      </c>
      <c r="E480" s="60"/>
      <c r="F480" s="60"/>
      <c r="G480" s="60"/>
      <c r="H480" s="53"/>
      <c r="I480" s="53"/>
      <c r="J480" s="53"/>
      <c r="K480" s="53"/>
      <c r="L480" s="56">
        <f t="shared" si="79"/>
        <v>14500</v>
      </c>
      <c r="M480" s="61">
        <f t="shared" si="83"/>
        <v>1356.36</v>
      </c>
      <c r="N480" s="60"/>
      <c r="O480" s="54">
        <f t="shared" si="80"/>
        <v>339.09</v>
      </c>
      <c r="P480" s="61"/>
      <c r="Q480" s="61"/>
      <c r="R480" s="54">
        <f t="shared" si="81"/>
        <v>1695.4499999999998</v>
      </c>
      <c r="S480" s="56">
        <f t="shared" si="82"/>
        <v>12804.55</v>
      </c>
      <c r="T480" s="57"/>
      <c r="U480" s="60">
        <f t="shared" si="84"/>
        <v>15070.666666666666</v>
      </c>
      <c r="V480" s="60">
        <f t="shared" si="85"/>
        <v>7535.333333333333</v>
      </c>
      <c r="W480" s="60">
        <f t="shared" si="86"/>
        <v>4262.6666666666661</v>
      </c>
      <c r="X480" s="60">
        <f t="shared" si="87"/>
        <v>2131.333333333333</v>
      </c>
      <c r="Y480" s="36"/>
    </row>
    <row r="481" spans="1:25">
      <c r="A481" s="65" t="s">
        <v>474</v>
      </c>
      <c r="B481" s="63" t="s">
        <v>546</v>
      </c>
      <c r="C481" s="60">
        <v>11303</v>
      </c>
      <c r="D481" s="60">
        <v>1780</v>
      </c>
      <c r="E481" s="60"/>
      <c r="F481" s="60"/>
      <c r="G481" s="60"/>
      <c r="H481" s="53"/>
      <c r="I481" s="53"/>
      <c r="J481" s="53"/>
      <c r="K481" s="53"/>
      <c r="L481" s="56">
        <f t="shared" si="79"/>
        <v>13083</v>
      </c>
      <c r="M481" s="61">
        <f t="shared" si="83"/>
        <v>1356.36</v>
      </c>
      <c r="N481" s="60"/>
      <c r="O481" s="54">
        <f t="shared" si="80"/>
        <v>339.09</v>
      </c>
      <c r="P481" s="61"/>
      <c r="Q481" s="61"/>
      <c r="R481" s="54">
        <f t="shared" si="81"/>
        <v>1695.4499999999998</v>
      </c>
      <c r="S481" s="56">
        <f t="shared" si="82"/>
        <v>11387.55</v>
      </c>
      <c r="T481" s="57"/>
      <c r="U481" s="60">
        <f t="shared" si="84"/>
        <v>15070.666666666666</v>
      </c>
      <c r="V481" s="60">
        <f t="shared" si="85"/>
        <v>7535.333333333333</v>
      </c>
      <c r="W481" s="60">
        <f t="shared" si="86"/>
        <v>2373.3333333333335</v>
      </c>
      <c r="X481" s="60">
        <f t="shared" si="87"/>
        <v>1186.6666666666667</v>
      </c>
      <c r="Y481" s="36"/>
    </row>
    <row r="482" spans="1:25">
      <c r="A482" s="65" t="s">
        <v>475</v>
      </c>
      <c r="B482" s="63" t="s">
        <v>544</v>
      </c>
      <c r="C482" s="60">
        <v>2359</v>
      </c>
      <c r="D482" s="60">
        <v>7641</v>
      </c>
      <c r="E482" s="60"/>
      <c r="F482" s="60"/>
      <c r="G482" s="60"/>
      <c r="H482" s="53"/>
      <c r="I482" s="53"/>
      <c r="J482" s="53"/>
      <c r="K482" s="53"/>
      <c r="L482" s="56">
        <f t="shared" si="79"/>
        <v>10000</v>
      </c>
      <c r="M482" s="61">
        <f t="shared" si="83"/>
        <v>283.08</v>
      </c>
      <c r="N482" s="60"/>
      <c r="O482" s="54">
        <f t="shared" si="80"/>
        <v>70.77</v>
      </c>
      <c r="P482" s="61"/>
      <c r="Q482" s="61"/>
      <c r="R482" s="54">
        <f t="shared" si="81"/>
        <v>353.84999999999997</v>
      </c>
      <c r="S482" s="56">
        <f t="shared" si="82"/>
        <v>9646.15</v>
      </c>
      <c r="T482" s="57"/>
      <c r="U482" s="60">
        <f t="shared" si="84"/>
        <v>3145.3333333333335</v>
      </c>
      <c r="V482" s="60">
        <f t="shared" si="85"/>
        <v>1572.6666666666667</v>
      </c>
      <c r="W482" s="60">
        <f t="shared" si="86"/>
        <v>10188</v>
      </c>
      <c r="X482" s="60">
        <f t="shared" si="87"/>
        <v>5094</v>
      </c>
      <c r="Y482" s="36"/>
    </row>
    <row r="483" spans="1:25">
      <c r="A483" s="65" t="s">
        <v>476</v>
      </c>
      <c r="B483" s="63" t="s">
        <v>511</v>
      </c>
      <c r="C483" s="60">
        <v>11303</v>
      </c>
      <c r="D483" s="60">
        <v>5393</v>
      </c>
      <c r="E483" s="60"/>
      <c r="F483" s="60"/>
      <c r="G483" s="60"/>
      <c r="H483" s="53"/>
      <c r="I483" s="53"/>
      <c r="J483" s="53"/>
      <c r="K483" s="53"/>
      <c r="L483" s="56">
        <f t="shared" si="79"/>
        <v>16696</v>
      </c>
      <c r="M483" s="61">
        <f t="shared" si="83"/>
        <v>1356.36</v>
      </c>
      <c r="N483" s="60"/>
      <c r="O483" s="54">
        <f t="shared" si="80"/>
        <v>339.09</v>
      </c>
      <c r="P483" s="61"/>
      <c r="Q483" s="61"/>
      <c r="R483" s="54">
        <f t="shared" si="81"/>
        <v>1695.4499999999998</v>
      </c>
      <c r="S483" s="56">
        <f t="shared" si="82"/>
        <v>15000.55</v>
      </c>
      <c r="T483" s="57"/>
      <c r="U483" s="60">
        <f t="shared" si="84"/>
        <v>15070.666666666666</v>
      </c>
      <c r="V483" s="60">
        <f t="shared" si="85"/>
        <v>7535.333333333333</v>
      </c>
      <c r="W483" s="60">
        <f t="shared" si="86"/>
        <v>7190.666666666667</v>
      </c>
      <c r="X483" s="60">
        <f t="shared" si="87"/>
        <v>3595.3333333333335</v>
      </c>
      <c r="Y483" s="36"/>
    </row>
    <row r="484" spans="1:25">
      <c r="A484" s="65" t="s">
        <v>477</v>
      </c>
      <c r="B484" s="63" t="s">
        <v>511</v>
      </c>
      <c r="C484" s="60">
        <v>11303</v>
      </c>
      <c r="D484" s="60">
        <v>4697</v>
      </c>
      <c r="E484" s="60"/>
      <c r="F484" s="60"/>
      <c r="G484" s="60"/>
      <c r="H484" s="53"/>
      <c r="I484" s="53"/>
      <c r="J484" s="53"/>
      <c r="K484" s="53"/>
      <c r="L484" s="56">
        <f t="shared" si="79"/>
        <v>16000</v>
      </c>
      <c r="M484" s="61">
        <f t="shared" si="83"/>
        <v>1356.36</v>
      </c>
      <c r="N484" s="60"/>
      <c r="O484" s="54">
        <f t="shared" si="80"/>
        <v>339.09</v>
      </c>
      <c r="P484" s="61"/>
      <c r="Q484" s="61"/>
      <c r="R484" s="54">
        <f t="shared" si="81"/>
        <v>1695.4499999999998</v>
      </c>
      <c r="S484" s="56">
        <f t="shared" si="82"/>
        <v>14304.55</v>
      </c>
      <c r="T484" s="57"/>
      <c r="U484" s="60">
        <f t="shared" si="84"/>
        <v>15070.666666666666</v>
      </c>
      <c r="V484" s="60">
        <f t="shared" si="85"/>
        <v>7535.333333333333</v>
      </c>
      <c r="W484" s="60">
        <f t="shared" si="86"/>
        <v>6262.6666666666661</v>
      </c>
      <c r="X484" s="60">
        <f t="shared" si="87"/>
        <v>3131.333333333333</v>
      </c>
      <c r="Y484" s="36"/>
    </row>
    <row r="485" spans="1:25">
      <c r="A485" s="65" t="s">
        <v>478</v>
      </c>
      <c r="B485" s="63" t="s">
        <v>538</v>
      </c>
      <c r="C485" s="60">
        <v>6894</v>
      </c>
      <c r="D485" s="60">
        <v>4106</v>
      </c>
      <c r="E485" s="60"/>
      <c r="F485" s="60"/>
      <c r="G485" s="60"/>
      <c r="H485" s="53"/>
      <c r="I485" s="53"/>
      <c r="J485" s="53"/>
      <c r="K485" s="53"/>
      <c r="L485" s="56">
        <f t="shared" si="79"/>
        <v>11000</v>
      </c>
      <c r="M485" s="61">
        <f t="shared" si="83"/>
        <v>827.28</v>
      </c>
      <c r="N485" s="60"/>
      <c r="O485" s="54">
        <f t="shared" si="80"/>
        <v>206.82</v>
      </c>
      <c r="P485" s="61"/>
      <c r="Q485" s="61"/>
      <c r="R485" s="54">
        <f t="shared" si="81"/>
        <v>1034.0999999999999</v>
      </c>
      <c r="S485" s="56">
        <f t="shared" si="82"/>
        <v>9965.9</v>
      </c>
      <c r="T485" s="57"/>
      <c r="U485" s="60">
        <f t="shared" si="84"/>
        <v>9192</v>
      </c>
      <c r="V485" s="60">
        <f t="shared" si="85"/>
        <v>4596</v>
      </c>
      <c r="W485" s="60">
        <f t="shared" si="86"/>
        <v>5474.666666666667</v>
      </c>
      <c r="X485" s="60">
        <f t="shared" si="87"/>
        <v>2737.3333333333335</v>
      </c>
      <c r="Y485" s="36"/>
    </row>
    <row r="486" spans="1:25">
      <c r="A486" s="65" t="s">
        <v>479</v>
      </c>
      <c r="B486" s="63" t="s">
        <v>528</v>
      </c>
      <c r="C486" s="60">
        <v>17063</v>
      </c>
      <c r="D486" s="60">
        <v>44496</v>
      </c>
      <c r="E486" s="60"/>
      <c r="F486" s="60"/>
      <c r="G486" s="60"/>
      <c r="H486" s="53"/>
      <c r="I486" s="53"/>
      <c r="J486" s="53"/>
      <c r="K486" s="53"/>
      <c r="L486" s="56">
        <f t="shared" si="79"/>
        <v>61559</v>
      </c>
      <c r="M486" s="61">
        <f t="shared" si="83"/>
        <v>2047.56</v>
      </c>
      <c r="N486" s="60"/>
      <c r="O486" s="54">
        <f t="shared" si="80"/>
        <v>511.89</v>
      </c>
      <c r="P486" s="61"/>
      <c r="Q486" s="61"/>
      <c r="R486" s="54">
        <f t="shared" si="81"/>
        <v>2559.4499999999998</v>
      </c>
      <c r="S486" s="56">
        <f t="shared" si="82"/>
        <v>58999.55</v>
      </c>
      <c r="T486" s="57"/>
      <c r="U486" s="60">
        <f t="shared" si="84"/>
        <v>22750.666666666664</v>
      </c>
      <c r="V486" s="60">
        <f t="shared" si="85"/>
        <v>11375.333333333332</v>
      </c>
      <c r="W486" s="60">
        <f t="shared" si="86"/>
        <v>59328</v>
      </c>
      <c r="X486" s="60">
        <f t="shared" si="87"/>
        <v>29664</v>
      </c>
      <c r="Y486" s="36"/>
    </row>
    <row r="487" spans="1:25">
      <c r="A487" s="65" t="s">
        <v>480</v>
      </c>
      <c r="B487" s="63" t="s">
        <v>532</v>
      </c>
      <c r="C487" s="60">
        <v>11303</v>
      </c>
      <c r="D487" s="60">
        <v>15393</v>
      </c>
      <c r="E487" s="60"/>
      <c r="F487" s="60"/>
      <c r="G487" s="60"/>
      <c r="H487" s="53"/>
      <c r="I487" s="53"/>
      <c r="J487" s="53"/>
      <c r="K487" s="53"/>
      <c r="L487" s="56">
        <f t="shared" si="79"/>
        <v>26696</v>
      </c>
      <c r="M487" s="61">
        <f t="shared" si="83"/>
        <v>1356.36</v>
      </c>
      <c r="N487" s="60"/>
      <c r="O487" s="54">
        <f t="shared" si="80"/>
        <v>339.09</v>
      </c>
      <c r="P487" s="61"/>
      <c r="Q487" s="61"/>
      <c r="R487" s="54">
        <f t="shared" si="81"/>
        <v>1695.4499999999998</v>
      </c>
      <c r="S487" s="56">
        <f t="shared" si="82"/>
        <v>25000.55</v>
      </c>
      <c r="T487" s="57"/>
      <c r="U487" s="60">
        <f t="shared" si="84"/>
        <v>15070.666666666666</v>
      </c>
      <c r="V487" s="60">
        <f t="shared" si="85"/>
        <v>7535.333333333333</v>
      </c>
      <c r="W487" s="60">
        <f t="shared" si="86"/>
        <v>20524</v>
      </c>
      <c r="X487" s="60">
        <f t="shared" si="87"/>
        <v>10262</v>
      </c>
      <c r="Y487" s="36"/>
    </row>
    <row r="488" spans="1:25">
      <c r="A488" s="65" t="s">
        <v>481</v>
      </c>
      <c r="B488" s="63" t="s">
        <v>511</v>
      </c>
      <c r="C488" s="60">
        <v>11303</v>
      </c>
      <c r="D488" s="60">
        <v>5167</v>
      </c>
      <c r="E488" s="60"/>
      <c r="F488" s="60"/>
      <c r="G488" s="60"/>
      <c r="H488" s="53"/>
      <c r="I488" s="53"/>
      <c r="J488" s="53"/>
      <c r="K488" s="53"/>
      <c r="L488" s="56">
        <f t="shared" si="79"/>
        <v>16470</v>
      </c>
      <c r="M488" s="61">
        <f t="shared" si="83"/>
        <v>1356.36</v>
      </c>
      <c r="N488" s="60"/>
      <c r="O488" s="54">
        <f t="shared" si="80"/>
        <v>339.09</v>
      </c>
      <c r="P488" s="61"/>
      <c r="Q488" s="61"/>
      <c r="R488" s="54">
        <f t="shared" si="81"/>
        <v>1695.4499999999998</v>
      </c>
      <c r="S488" s="56">
        <f t="shared" si="82"/>
        <v>14774.55</v>
      </c>
      <c r="T488" s="57"/>
      <c r="U488" s="60">
        <f t="shared" si="84"/>
        <v>15070.666666666666</v>
      </c>
      <c r="V488" s="60">
        <f t="shared" si="85"/>
        <v>7535.333333333333</v>
      </c>
      <c r="W488" s="60">
        <f t="shared" si="86"/>
        <v>6889.333333333333</v>
      </c>
      <c r="X488" s="60">
        <f t="shared" si="87"/>
        <v>3444.6666666666665</v>
      </c>
      <c r="Y488" s="36"/>
    </row>
    <row r="489" spans="1:25">
      <c r="A489" s="65" t="s">
        <v>482</v>
      </c>
      <c r="B489" s="63" t="s">
        <v>511</v>
      </c>
      <c r="C489" s="60">
        <v>11303</v>
      </c>
      <c r="D489" s="60">
        <v>8392</v>
      </c>
      <c r="E489" s="60"/>
      <c r="F489" s="60"/>
      <c r="G489" s="60"/>
      <c r="H489" s="53"/>
      <c r="I489" s="53"/>
      <c r="J489" s="53"/>
      <c r="K489" s="53"/>
      <c r="L489" s="56">
        <f t="shared" si="79"/>
        <v>19695</v>
      </c>
      <c r="M489" s="61">
        <f t="shared" si="83"/>
        <v>1356.36</v>
      </c>
      <c r="N489" s="60"/>
      <c r="O489" s="54">
        <f t="shared" si="80"/>
        <v>339.09</v>
      </c>
      <c r="P489" s="61"/>
      <c r="Q489" s="61"/>
      <c r="R489" s="54">
        <f t="shared" si="81"/>
        <v>1695.4499999999998</v>
      </c>
      <c r="S489" s="56">
        <f t="shared" si="82"/>
        <v>17999.55</v>
      </c>
      <c r="T489" s="57"/>
      <c r="U489" s="60">
        <f t="shared" si="84"/>
        <v>15070.666666666666</v>
      </c>
      <c r="V489" s="60">
        <f t="shared" si="85"/>
        <v>7535.333333333333</v>
      </c>
      <c r="W489" s="60">
        <f t="shared" si="86"/>
        <v>11189.333333333334</v>
      </c>
      <c r="X489" s="60">
        <f t="shared" si="87"/>
        <v>5594.666666666667</v>
      </c>
      <c r="Y489" s="36"/>
    </row>
    <row r="490" spans="1:25">
      <c r="A490" s="65" t="s">
        <v>483</v>
      </c>
      <c r="B490" s="63" t="s">
        <v>513</v>
      </c>
      <c r="C490" s="60">
        <v>14633</v>
      </c>
      <c r="D490" s="60">
        <v>10367</v>
      </c>
      <c r="E490" s="60"/>
      <c r="F490" s="60"/>
      <c r="G490" s="60"/>
      <c r="H490" s="53"/>
      <c r="I490" s="53"/>
      <c r="J490" s="53"/>
      <c r="K490" s="53"/>
      <c r="L490" s="56">
        <f t="shared" si="79"/>
        <v>25000</v>
      </c>
      <c r="M490" s="61">
        <f t="shared" si="83"/>
        <v>1755.96</v>
      </c>
      <c r="N490" s="60"/>
      <c r="O490" s="54">
        <f t="shared" si="80"/>
        <v>438.99</v>
      </c>
      <c r="P490" s="61"/>
      <c r="Q490" s="61"/>
      <c r="R490" s="54">
        <f t="shared" si="81"/>
        <v>2194.9499999999998</v>
      </c>
      <c r="S490" s="56">
        <f t="shared" si="82"/>
        <v>22805.05</v>
      </c>
      <c r="T490" s="57"/>
      <c r="U490" s="60">
        <f t="shared" si="84"/>
        <v>19510.666666666664</v>
      </c>
      <c r="V490" s="60">
        <f t="shared" si="85"/>
        <v>9755.3333333333321</v>
      </c>
      <c r="W490" s="60">
        <f t="shared" si="86"/>
        <v>13822.666666666666</v>
      </c>
      <c r="X490" s="60">
        <f t="shared" si="87"/>
        <v>6911.333333333333</v>
      </c>
      <c r="Y490" s="36"/>
    </row>
    <row r="491" spans="1:25">
      <c r="A491" s="65" t="s">
        <v>484</v>
      </c>
      <c r="B491" s="63" t="s">
        <v>544</v>
      </c>
      <c r="C491" s="60">
        <v>2359</v>
      </c>
      <c r="D491" s="60">
        <v>3995</v>
      </c>
      <c r="E491" s="60"/>
      <c r="F491" s="60"/>
      <c r="G491" s="60"/>
      <c r="H491" s="53"/>
      <c r="I491" s="53"/>
      <c r="J491" s="53"/>
      <c r="K491" s="53"/>
      <c r="L491" s="56">
        <f t="shared" si="79"/>
        <v>6354</v>
      </c>
      <c r="M491" s="61">
        <f t="shared" si="83"/>
        <v>283.08</v>
      </c>
      <c r="N491" s="60"/>
      <c r="O491" s="54">
        <f t="shared" si="80"/>
        <v>70.77</v>
      </c>
      <c r="P491" s="61"/>
      <c r="Q491" s="61"/>
      <c r="R491" s="54">
        <f t="shared" si="81"/>
        <v>353.84999999999997</v>
      </c>
      <c r="S491" s="56">
        <f t="shared" si="82"/>
        <v>6000.15</v>
      </c>
      <c r="T491" s="57"/>
      <c r="U491" s="60">
        <f t="shared" si="84"/>
        <v>3145.3333333333335</v>
      </c>
      <c r="V491" s="60">
        <f t="shared" si="85"/>
        <v>1572.6666666666667</v>
      </c>
      <c r="W491" s="60">
        <f t="shared" si="86"/>
        <v>5326.6666666666661</v>
      </c>
      <c r="X491" s="60">
        <f t="shared" si="87"/>
        <v>2663.333333333333</v>
      </c>
      <c r="Y491" s="36"/>
    </row>
    <row r="492" spans="1:25">
      <c r="A492" s="65" t="s">
        <v>485</v>
      </c>
      <c r="B492" s="63" t="s">
        <v>538</v>
      </c>
      <c r="C492" s="60">
        <v>6894</v>
      </c>
      <c r="D492" s="60">
        <v>5141</v>
      </c>
      <c r="E492" s="60"/>
      <c r="F492" s="60"/>
      <c r="G492" s="60"/>
      <c r="H492" s="53"/>
      <c r="I492" s="53"/>
      <c r="J492" s="53"/>
      <c r="K492" s="53"/>
      <c r="L492" s="56">
        <f t="shared" si="79"/>
        <v>12035</v>
      </c>
      <c r="M492" s="61">
        <f t="shared" si="83"/>
        <v>827.28</v>
      </c>
      <c r="N492" s="60"/>
      <c r="O492" s="54">
        <f t="shared" si="80"/>
        <v>206.82</v>
      </c>
      <c r="P492" s="61"/>
      <c r="Q492" s="61"/>
      <c r="R492" s="54">
        <f t="shared" si="81"/>
        <v>1034.0999999999999</v>
      </c>
      <c r="S492" s="56">
        <f t="shared" si="82"/>
        <v>11000.9</v>
      </c>
      <c r="T492" s="57"/>
      <c r="U492" s="60">
        <f t="shared" si="84"/>
        <v>9192</v>
      </c>
      <c r="V492" s="60">
        <f t="shared" si="85"/>
        <v>4596</v>
      </c>
      <c r="W492" s="60">
        <f t="shared" si="86"/>
        <v>6854.666666666667</v>
      </c>
      <c r="X492" s="60">
        <f t="shared" si="87"/>
        <v>3427.3333333333335</v>
      </c>
      <c r="Y492" s="36"/>
    </row>
    <row r="493" spans="1:25">
      <c r="A493" s="65" t="s">
        <v>486</v>
      </c>
      <c r="B493" s="63" t="s">
        <v>538</v>
      </c>
      <c r="C493" s="60">
        <v>6894</v>
      </c>
      <c r="D493" s="60">
        <v>8106</v>
      </c>
      <c r="E493" s="60"/>
      <c r="F493" s="60"/>
      <c r="G493" s="60"/>
      <c r="H493" s="53"/>
      <c r="I493" s="53"/>
      <c r="J493" s="53"/>
      <c r="K493" s="53"/>
      <c r="L493" s="56">
        <f t="shared" si="79"/>
        <v>15000</v>
      </c>
      <c r="M493" s="61">
        <f t="shared" si="83"/>
        <v>827.28</v>
      </c>
      <c r="N493" s="60"/>
      <c r="O493" s="54">
        <f t="shared" si="80"/>
        <v>206.82</v>
      </c>
      <c r="P493" s="61"/>
      <c r="Q493" s="61"/>
      <c r="R493" s="54">
        <f t="shared" si="81"/>
        <v>1034.0999999999999</v>
      </c>
      <c r="S493" s="56">
        <f t="shared" si="82"/>
        <v>13965.9</v>
      </c>
      <c r="T493" s="57"/>
      <c r="U493" s="60">
        <f t="shared" si="84"/>
        <v>9192</v>
      </c>
      <c r="V493" s="60">
        <f t="shared" si="85"/>
        <v>4596</v>
      </c>
      <c r="W493" s="60">
        <f t="shared" si="86"/>
        <v>10808</v>
      </c>
      <c r="X493" s="60">
        <f t="shared" si="87"/>
        <v>5404</v>
      </c>
      <c r="Y493" s="36"/>
    </row>
    <row r="494" spans="1:25">
      <c r="A494" s="65" t="s">
        <v>487</v>
      </c>
      <c r="B494" s="63" t="s">
        <v>538</v>
      </c>
      <c r="C494" s="60">
        <v>6894</v>
      </c>
      <c r="D494" s="60">
        <v>12141</v>
      </c>
      <c r="E494" s="60"/>
      <c r="F494" s="60"/>
      <c r="G494" s="60"/>
      <c r="H494" s="53"/>
      <c r="I494" s="53"/>
      <c r="J494" s="53"/>
      <c r="K494" s="53"/>
      <c r="L494" s="56">
        <f t="shared" si="79"/>
        <v>19035</v>
      </c>
      <c r="M494" s="61">
        <f t="shared" si="83"/>
        <v>827.28</v>
      </c>
      <c r="N494" s="60"/>
      <c r="O494" s="54">
        <f t="shared" si="80"/>
        <v>206.82</v>
      </c>
      <c r="P494" s="61"/>
      <c r="Q494" s="61"/>
      <c r="R494" s="54">
        <f t="shared" si="81"/>
        <v>1034.0999999999999</v>
      </c>
      <c r="S494" s="56">
        <f t="shared" si="82"/>
        <v>18000.900000000001</v>
      </c>
      <c r="T494" s="57"/>
      <c r="U494" s="60">
        <f t="shared" si="84"/>
        <v>9192</v>
      </c>
      <c r="V494" s="60">
        <f t="shared" si="85"/>
        <v>4596</v>
      </c>
      <c r="W494" s="60">
        <f t="shared" si="86"/>
        <v>16188</v>
      </c>
      <c r="X494" s="60">
        <f t="shared" si="87"/>
        <v>8094</v>
      </c>
      <c r="Y494" s="36"/>
    </row>
    <row r="495" spans="1:25">
      <c r="A495" s="65" t="s">
        <v>488</v>
      </c>
      <c r="B495" s="63" t="s">
        <v>511</v>
      </c>
      <c r="C495" s="60">
        <v>11303</v>
      </c>
      <c r="D495" s="60">
        <v>3697</v>
      </c>
      <c r="E495" s="60"/>
      <c r="F495" s="60"/>
      <c r="G495" s="60"/>
      <c r="H495" s="53"/>
      <c r="I495" s="53"/>
      <c r="J495" s="53"/>
      <c r="K495" s="53"/>
      <c r="L495" s="56">
        <f t="shared" si="79"/>
        <v>15000</v>
      </c>
      <c r="M495" s="61">
        <f t="shared" si="83"/>
        <v>1356.36</v>
      </c>
      <c r="N495" s="60"/>
      <c r="O495" s="54">
        <f t="shared" si="80"/>
        <v>339.09</v>
      </c>
      <c r="P495" s="61"/>
      <c r="Q495" s="61"/>
      <c r="R495" s="54">
        <f t="shared" si="81"/>
        <v>1695.4499999999998</v>
      </c>
      <c r="S495" s="56">
        <f>+L495-R495</f>
        <v>13304.55</v>
      </c>
      <c r="T495" s="57"/>
      <c r="U495" s="60">
        <f t="shared" si="84"/>
        <v>15070.666666666666</v>
      </c>
      <c r="V495" s="60">
        <f t="shared" si="85"/>
        <v>7535.333333333333</v>
      </c>
      <c r="W495" s="60">
        <f t="shared" si="86"/>
        <v>4929.333333333333</v>
      </c>
      <c r="X495" s="60">
        <f t="shared" si="87"/>
        <v>2464.6666666666665</v>
      </c>
      <c r="Y495" s="36"/>
    </row>
    <row r="496" spans="1:25">
      <c r="C496" s="33"/>
      <c r="L496" s="34"/>
      <c r="M496" s="34"/>
      <c r="R496" s="34"/>
    </row>
    <row r="497" spans="3:18">
      <c r="C497" s="33"/>
      <c r="L497" s="34"/>
      <c r="M497" s="34"/>
      <c r="R497" s="34"/>
    </row>
    <row r="498" spans="3:18">
      <c r="C498" s="33"/>
      <c r="L498" s="34"/>
      <c r="M498" s="34"/>
      <c r="R498" s="34"/>
    </row>
    <row r="499" spans="3:18">
      <c r="C499" s="33"/>
      <c r="L499" s="34"/>
      <c r="M499" s="34"/>
      <c r="R499" s="34"/>
    </row>
    <row r="500" spans="3:18">
      <c r="C500" s="33"/>
      <c r="L500" s="34"/>
      <c r="M500" s="34"/>
      <c r="R500" s="34"/>
    </row>
    <row r="501" spans="3:18">
      <c r="C501" s="33"/>
      <c r="L501" s="34"/>
      <c r="M501" s="34"/>
      <c r="R501" s="34"/>
    </row>
    <row r="502" spans="3:18">
      <c r="C502" s="33"/>
      <c r="L502" s="34"/>
      <c r="M502" s="34"/>
      <c r="R502" s="34"/>
    </row>
    <row r="503" spans="3:18">
      <c r="C503" s="33"/>
      <c r="L503" s="34"/>
      <c r="M503" s="34"/>
      <c r="R503" s="34"/>
    </row>
    <row r="504" spans="3:18">
      <c r="C504" s="33"/>
      <c r="L504" s="34"/>
      <c r="M504" s="34"/>
      <c r="R504" s="34"/>
    </row>
    <row r="505" spans="3:18">
      <c r="C505" s="33"/>
      <c r="L505" s="34"/>
      <c r="M505" s="34"/>
      <c r="R505" s="34"/>
    </row>
    <row r="506" spans="3:18">
      <c r="C506" s="33"/>
      <c r="L506" s="34"/>
      <c r="M506" s="34"/>
      <c r="R506" s="34"/>
    </row>
    <row r="507" spans="3:18">
      <c r="C507" s="33"/>
      <c r="L507" s="34"/>
      <c r="M507" s="34"/>
      <c r="R507" s="34"/>
    </row>
    <row r="508" spans="3:18">
      <c r="C508" s="33"/>
      <c r="L508" s="34"/>
      <c r="M508" s="34"/>
      <c r="R508" s="34"/>
    </row>
    <row r="509" spans="3:18">
      <c r="C509" s="33"/>
      <c r="L509" s="34"/>
      <c r="M509" s="34"/>
      <c r="R509" s="34"/>
    </row>
    <row r="510" spans="3:18">
      <c r="C510" s="33"/>
      <c r="L510" s="34"/>
      <c r="M510" s="34"/>
      <c r="R510" s="34"/>
    </row>
    <row r="511" spans="3:18">
      <c r="C511" s="33"/>
      <c r="L511" s="34"/>
      <c r="M511" s="34"/>
      <c r="R511" s="34"/>
    </row>
    <row r="512" spans="3:18">
      <c r="C512" s="33"/>
      <c r="L512" s="34"/>
      <c r="M512" s="34"/>
      <c r="R512" s="34"/>
    </row>
    <row r="513" spans="3:18">
      <c r="C513" s="33"/>
      <c r="L513" s="34"/>
      <c r="M513" s="34"/>
      <c r="R513" s="34"/>
    </row>
    <row r="514" spans="3:18">
      <c r="C514" s="33"/>
      <c r="L514" s="34"/>
      <c r="M514" s="34"/>
      <c r="R514" s="34"/>
    </row>
    <row r="515" spans="3:18">
      <c r="C515" s="33"/>
      <c r="L515" s="34"/>
      <c r="M515" s="34"/>
      <c r="R515" s="34"/>
    </row>
    <row r="516" spans="3:18">
      <c r="C516" s="33"/>
      <c r="L516" s="34"/>
      <c r="M516" s="34"/>
      <c r="R516" s="34"/>
    </row>
    <row r="517" spans="3:18">
      <c r="C517" s="33"/>
      <c r="L517" s="34"/>
      <c r="M517" s="34"/>
      <c r="R517" s="34"/>
    </row>
    <row r="518" spans="3:18">
      <c r="C518" s="33"/>
      <c r="L518" s="34"/>
      <c r="M518" s="34"/>
      <c r="R518" s="34"/>
    </row>
    <row r="519" spans="3:18">
      <c r="C519" s="33"/>
      <c r="L519" s="34"/>
      <c r="M519" s="34"/>
      <c r="R519" s="34"/>
    </row>
    <row r="520" spans="3:18">
      <c r="C520" s="33"/>
      <c r="L520" s="34"/>
      <c r="M520" s="34"/>
      <c r="R520" s="34"/>
    </row>
    <row r="521" spans="3:18">
      <c r="C521" s="33"/>
      <c r="L521" s="34"/>
      <c r="M521" s="34"/>
      <c r="R521" s="34"/>
    </row>
    <row r="522" spans="3:18">
      <c r="C522" s="33"/>
      <c r="L522" s="34"/>
      <c r="M522" s="34"/>
      <c r="R522" s="34"/>
    </row>
    <row r="523" spans="3:18">
      <c r="C523" s="33"/>
      <c r="L523" s="34"/>
      <c r="M523" s="34"/>
      <c r="R523" s="34"/>
    </row>
    <row r="524" spans="3:18">
      <c r="C524" s="33"/>
      <c r="L524" s="34"/>
      <c r="M524" s="34"/>
      <c r="R524" s="34"/>
    </row>
    <row r="525" spans="3:18">
      <c r="C525" s="33"/>
      <c r="L525" s="34"/>
      <c r="M525" s="34"/>
      <c r="R525" s="34"/>
    </row>
    <row r="526" spans="3:18">
      <c r="C526" s="33"/>
      <c r="L526" s="34"/>
      <c r="M526" s="34"/>
      <c r="R526" s="34"/>
    </row>
    <row r="527" spans="3:18">
      <c r="C527" s="33"/>
      <c r="L527" s="34"/>
      <c r="M527" s="34"/>
      <c r="R527" s="34"/>
    </row>
    <row r="528" spans="3:18">
      <c r="C528" s="33"/>
      <c r="L528" s="34"/>
      <c r="M528" s="34"/>
      <c r="R528" s="34"/>
    </row>
    <row r="529" spans="3:18">
      <c r="C529" s="33"/>
      <c r="L529" s="34"/>
      <c r="M529" s="34"/>
      <c r="R529" s="34"/>
    </row>
    <row r="530" spans="3:18">
      <c r="C530" s="33"/>
      <c r="L530" s="34"/>
      <c r="M530" s="34"/>
      <c r="R530" s="34"/>
    </row>
    <row r="531" spans="3:18">
      <c r="C531" s="33"/>
      <c r="L531" s="34"/>
      <c r="M531" s="34"/>
      <c r="R531" s="34"/>
    </row>
    <row r="532" spans="3:18">
      <c r="C532" s="33"/>
      <c r="L532" s="34"/>
      <c r="M532" s="34"/>
      <c r="R532" s="34"/>
    </row>
    <row r="533" spans="3:18">
      <c r="C533" s="33"/>
      <c r="L533" s="34"/>
      <c r="M533" s="34"/>
      <c r="R533" s="34"/>
    </row>
    <row r="534" spans="3:18">
      <c r="C534" s="33"/>
      <c r="L534" s="34"/>
      <c r="M534" s="34"/>
    </row>
    <row r="535" spans="3:18">
      <c r="C535" s="33"/>
      <c r="L535" s="34"/>
      <c r="M535" s="34"/>
    </row>
    <row r="536" spans="3:18">
      <c r="C536" s="33"/>
      <c r="L536" s="34"/>
      <c r="M536" s="34"/>
    </row>
    <row r="537" spans="3:18">
      <c r="C537" s="33"/>
      <c r="L537" s="34"/>
      <c r="M537" s="34"/>
    </row>
    <row r="538" spans="3:18">
      <c r="C538" s="33"/>
      <c r="L538" s="34"/>
      <c r="M538" s="34"/>
    </row>
    <row r="539" spans="3:18">
      <c r="C539" s="33"/>
      <c r="L539" s="34"/>
      <c r="M539" s="34"/>
    </row>
    <row r="540" spans="3:18">
      <c r="C540" s="33"/>
      <c r="L540" s="34"/>
      <c r="M540" s="34"/>
    </row>
    <row r="541" spans="3:18">
      <c r="C541" s="33"/>
      <c r="L541" s="34"/>
      <c r="M541" s="34"/>
    </row>
    <row r="542" spans="3:18">
      <c r="C542" s="33"/>
      <c r="L542" s="34"/>
      <c r="M542" s="34"/>
    </row>
    <row r="543" spans="3:18">
      <c r="C543" s="33"/>
      <c r="L543" s="34"/>
      <c r="M543" s="34"/>
    </row>
    <row r="544" spans="3:18">
      <c r="C544" s="33"/>
      <c r="L544" s="34"/>
      <c r="M544" s="34"/>
    </row>
    <row r="545" spans="3:13">
      <c r="C545" s="33"/>
      <c r="L545" s="34"/>
      <c r="M545" s="34"/>
    </row>
    <row r="546" spans="3:13">
      <c r="C546" s="33"/>
      <c r="L546" s="34"/>
      <c r="M546" s="34"/>
    </row>
    <row r="547" spans="3:13">
      <c r="C547" s="33"/>
      <c r="L547" s="34"/>
      <c r="M547" s="34"/>
    </row>
    <row r="548" spans="3:13">
      <c r="C548" s="33"/>
      <c r="M548" s="34"/>
    </row>
    <row r="549" spans="3:13">
      <c r="C549" s="33"/>
      <c r="M549" s="34"/>
    </row>
    <row r="550" spans="3:13">
      <c r="C550" s="33"/>
      <c r="M550" s="34"/>
    </row>
    <row r="551" spans="3:13">
      <c r="C551" s="33"/>
      <c r="M551" s="34"/>
    </row>
    <row r="552" spans="3:13">
      <c r="C552" s="33"/>
      <c r="M552" s="34"/>
    </row>
    <row r="553" spans="3:13">
      <c r="C553" s="33"/>
      <c r="M553" s="34"/>
    </row>
    <row r="554" spans="3:13">
      <c r="C554" s="33"/>
      <c r="M554" s="34"/>
    </row>
    <row r="555" spans="3:13">
      <c r="C555" s="33"/>
      <c r="M555" s="34"/>
    </row>
    <row r="556" spans="3:13">
      <c r="C556" s="33"/>
      <c r="M556" s="34"/>
    </row>
    <row r="557" spans="3:13">
      <c r="C557" s="33"/>
      <c r="M557" s="34"/>
    </row>
    <row r="558" spans="3:13">
      <c r="C558" s="33"/>
      <c r="M558" s="34"/>
    </row>
    <row r="559" spans="3:13">
      <c r="C559" s="33"/>
      <c r="M559" s="34"/>
    </row>
    <row r="560" spans="3:13">
      <c r="C560" s="33"/>
      <c r="M560" s="34"/>
    </row>
    <row r="561" spans="3:13">
      <c r="C561" s="33"/>
      <c r="M561" s="34"/>
    </row>
    <row r="562" spans="3:13">
      <c r="C562" s="33"/>
      <c r="M562" s="34"/>
    </row>
    <row r="563" spans="3:13">
      <c r="C563" s="33"/>
      <c r="M563" s="34"/>
    </row>
    <row r="564" spans="3:13">
      <c r="C564" s="33"/>
      <c r="M564" s="34"/>
    </row>
    <row r="565" spans="3:13">
      <c r="C565" s="33"/>
      <c r="M565" s="34"/>
    </row>
    <row r="566" spans="3:13">
      <c r="C566" s="33"/>
      <c r="M566" s="34"/>
    </row>
    <row r="567" spans="3:13">
      <c r="C567" s="33"/>
      <c r="M567" s="34"/>
    </row>
    <row r="568" spans="3:13">
      <c r="C568" s="33"/>
      <c r="M568" s="34"/>
    </row>
    <row r="569" spans="3:13">
      <c r="C569" s="33"/>
      <c r="M569" s="34"/>
    </row>
    <row r="570" spans="3:13">
      <c r="C570" s="33"/>
      <c r="M570" s="34"/>
    </row>
    <row r="571" spans="3:13">
      <c r="C571" s="33"/>
      <c r="M571" s="34"/>
    </row>
    <row r="572" spans="3:13">
      <c r="C572" s="33"/>
      <c r="M572" s="34"/>
    </row>
    <row r="573" spans="3:13">
      <c r="C573" s="33"/>
      <c r="M573" s="34"/>
    </row>
    <row r="574" spans="3:13">
      <c r="C574" s="33"/>
      <c r="M574" s="34"/>
    </row>
    <row r="575" spans="3:13">
      <c r="C575" s="33"/>
      <c r="M575" s="34"/>
    </row>
    <row r="576" spans="3:13">
      <c r="C576" s="33"/>
      <c r="M576" s="34"/>
    </row>
    <row r="577" spans="3:13">
      <c r="C577" s="33"/>
      <c r="M577" s="34"/>
    </row>
    <row r="578" spans="3:13">
      <c r="C578" s="33"/>
      <c r="M578" s="34"/>
    </row>
    <row r="579" spans="3:13">
      <c r="C579" s="33"/>
      <c r="M579" s="34"/>
    </row>
    <row r="580" spans="3:13">
      <c r="C580" s="33"/>
      <c r="M580" s="34"/>
    </row>
    <row r="581" spans="3:13">
      <c r="C581" s="33"/>
      <c r="M581" s="34"/>
    </row>
    <row r="582" spans="3:13">
      <c r="C582" s="33"/>
      <c r="M582" s="34"/>
    </row>
    <row r="583" spans="3:13">
      <c r="C583" s="33"/>
      <c r="M583" s="34"/>
    </row>
    <row r="584" spans="3:13">
      <c r="C584" s="33"/>
      <c r="M584" s="34"/>
    </row>
    <row r="585" spans="3:13">
      <c r="C585" s="33"/>
      <c r="M585" s="34"/>
    </row>
    <row r="586" spans="3:13">
      <c r="C586" s="33"/>
      <c r="M586" s="34"/>
    </row>
    <row r="587" spans="3:13">
      <c r="C587" s="33"/>
      <c r="M587" s="34"/>
    </row>
    <row r="588" spans="3:13">
      <c r="C588" s="33"/>
      <c r="M588" s="34"/>
    </row>
    <row r="589" spans="3:13">
      <c r="C589" s="33"/>
      <c r="M589" s="34"/>
    </row>
    <row r="590" spans="3:13">
      <c r="C590" s="33"/>
    </row>
    <row r="591" spans="3:13">
      <c r="C591" s="33"/>
    </row>
    <row r="592" spans="3:13">
      <c r="C592" s="33"/>
    </row>
    <row r="593" spans="3:3">
      <c r="C593" s="33"/>
    </row>
  </sheetData>
  <sortState ref="A6:P184">
    <sortCondition ref="A6"/>
  </sortState>
  <mergeCells count="4">
    <mergeCell ref="A1:X1"/>
    <mergeCell ref="C2:L2"/>
    <mergeCell ref="M2:R2"/>
    <mergeCell ref="U2:X2"/>
  </mergeCells>
  <pageMargins left="0.31496062992125984" right="0.31496062992125984" top="0.74803149606299213" bottom="0.74803149606299213" header="0.31496062992125984" footer="0.31496062992125984"/>
  <pageSetup paperSize="14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D3" sqref="D3"/>
    </sheetView>
  </sheetViews>
  <sheetFormatPr baseColWidth="10" defaultRowHeight="15"/>
  <cols>
    <col min="1" max="1" width="30.5703125" customWidth="1"/>
    <col min="2" max="2" width="22" customWidth="1"/>
    <col min="3" max="3" width="34.42578125" customWidth="1"/>
  </cols>
  <sheetData>
    <row r="1" spans="1:5" ht="16.5" thickTop="1" thickBot="1">
      <c r="A1" s="80" t="s">
        <v>609</v>
      </c>
      <c r="B1" s="80"/>
      <c r="C1" s="80"/>
      <c r="D1" s="44"/>
      <c r="E1" s="44"/>
    </row>
    <row r="2" spans="1:5" ht="16.5" thickTop="1" thickBot="1">
      <c r="A2" s="49" t="s">
        <v>555</v>
      </c>
      <c r="B2" s="49" t="s">
        <v>556</v>
      </c>
      <c r="C2" s="50" t="s">
        <v>559</v>
      </c>
      <c r="D2" s="44"/>
      <c r="E2" s="44"/>
    </row>
    <row r="3" spans="1:5" ht="15.75" thickTop="1">
      <c r="A3" s="47" t="s">
        <v>557</v>
      </c>
      <c r="B3" s="48">
        <v>7500</v>
      </c>
      <c r="C3" s="47" t="s">
        <v>560</v>
      </c>
    </row>
    <row r="4" spans="1:5">
      <c r="A4" s="45" t="s">
        <v>558</v>
      </c>
      <c r="B4" s="46" t="s">
        <v>561</v>
      </c>
      <c r="C4" s="45" t="s">
        <v>562</v>
      </c>
    </row>
    <row r="5" spans="1:5">
      <c r="A5" s="45" t="s">
        <v>563</v>
      </c>
      <c r="B5" s="46">
        <v>1328</v>
      </c>
      <c r="C5" s="45" t="s">
        <v>564</v>
      </c>
    </row>
    <row r="6" spans="1:5">
      <c r="A6" s="45" t="s">
        <v>565</v>
      </c>
      <c r="B6" s="46">
        <v>682.5</v>
      </c>
      <c r="C6" s="45" t="s">
        <v>566</v>
      </c>
    </row>
    <row r="7" spans="1:5">
      <c r="A7" s="45" t="s">
        <v>567</v>
      </c>
      <c r="B7" s="46">
        <v>600</v>
      </c>
      <c r="C7" s="45" t="s">
        <v>568</v>
      </c>
    </row>
    <row r="8" spans="1:5">
      <c r="A8" s="45" t="s">
        <v>569</v>
      </c>
      <c r="B8" s="46">
        <v>750</v>
      </c>
      <c r="C8" s="45" t="s">
        <v>570</v>
      </c>
    </row>
    <row r="9" spans="1:5">
      <c r="A9" s="45" t="s">
        <v>571</v>
      </c>
      <c r="B9" s="46">
        <v>900</v>
      </c>
      <c r="C9" s="45" t="s">
        <v>572</v>
      </c>
    </row>
    <row r="10" spans="1:5">
      <c r="A10" s="45" t="s">
        <v>573</v>
      </c>
      <c r="B10" s="46">
        <v>1000</v>
      </c>
      <c r="C10" s="45" t="s">
        <v>574</v>
      </c>
    </row>
    <row r="11" spans="1:5">
      <c r="A11" s="45" t="s">
        <v>575</v>
      </c>
      <c r="B11" s="46" t="s">
        <v>561</v>
      </c>
      <c r="C11" s="45" t="s">
        <v>576</v>
      </c>
    </row>
    <row r="12" spans="1:5" ht="24.75">
      <c r="A12" s="45" t="s">
        <v>577</v>
      </c>
      <c r="B12" s="46">
        <v>1250</v>
      </c>
      <c r="C12" s="45" t="s">
        <v>578</v>
      </c>
    </row>
    <row r="13" spans="1:5">
      <c r="A13" s="45" t="s">
        <v>579</v>
      </c>
      <c r="B13" s="46">
        <v>600</v>
      </c>
      <c r="C13" s="45" t="s">
        <v>580</v>
      </c>
    </row>
    <row r="14" spans="1:5">
      <c r="A14" s="45" t="s">
        <v>581</v>
      </c>
      <c r="B14" s="46">
        <v>750</v>
      </c>
      <c r="C14" s="45" t="s">
        <v>582</v>
      </c>
    </row>
    <row r="15" spans="1:5">
      <c r="A15" s="45" t="s">
        <v>583</v>
      </c>
      <c r="B15" s="46">
        <v>600</v>
      </c>
      <c r="C15" s="45" t="s">
        <v>584</v>
      </c>
    </row>
    <row r="16" spans="1:5">
      <c r="A16" s="45" t="s">
        <v>585</v>
      </c>
      <c r="B16" s="46">
        <v>600</v>
      </c>
      <c r="C16" s="45" t="s">
        <v>586</v>
      </c>
    </row>
    <row r="17" spans="1:3">
      <c r="A17" s="45" t="s">
        <v>587</v>
      </c>
      <c r="B17" s="46">
        <v>1500</v>
      </c>
      <c r="C17" s="45" t="s">
        <v>588</v>
      </c>
    </row>
    <row r="18" spans="1:3">
      <c r="A18" s="45" t="s">
        <v>589</v>
      </c>
      <c r="B18" s="46">
        <v>600</v>
      </c>
      <c r="C18" s="45" t="s">
        <v>590</v>
      </c>
    </row>
    <row r="19" spans="1:3">
      <c r="A19" s="45" t="s">
        <v>591</v>
      </c>
      <c r="B19" s="46">
        <v>500</v>
      </c>
      <c r="C19" s="45" t="s">
        <v>592</v>
      </c>
    </row>
    <row r="20" spans="1:3">
      <c r="A20" s="45" t="s">
        <v>593</v>
      </c>
      <c r="B20" s="45" t="s">
        <v>594</v>
      </c>
      <c r="C20" s="45" t="s">
        <v>595</v>
      </c>
    </row>
    <row r="21" spans="1:3">
      <c r="A21" s="45" t="s">
        <v>596</v>
      </c>
      <c r="B21" s="46">
        <v>500</v>
      </c>
      <c r="C21" s="45" t="s">
        <v>590</v>
      </c>
    </row>
    <row r="22" spans="1:3" ht="24.75">
      <c r="A22" s="45" t="s">
        <v>597</v>
      </c>
      <c r="B22" s="45" t="s">
        <v>598</v>
      </c>
      <c r="C22" s="45" t="s">
        <v>599</v>
      </c>
    </row>
    <row r="23" spans="1:3">
      <c r="A23" s="45" t="s">
        <v>600</v>
      </c>
      <c r="B23" s="45" t="s">
        <v>601</v>
      </c>
      <c r="C23" s="45" t="s">
        <v>602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PERSONAL H. CONGRESO DEL ESTADO</vt:lpstr>
      <vt:lpstr>BONOS SINDICALIZADOS</vt:lpstr>
      <vt:lpstr>Hoja1</vt:lpstr>
      <vt:lpstr>'PERSONAL H. CONGRESO DEL ESTADO'!Títulos_a_imprimir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Maria Eugenia Campos Analco</cp:lastModifiedBy>
  <cp:lastPrinted>2017-04-27T17:55:59Z</cp:lastPrinted>
  <dcterms:created xsi:type="dcterms:W3CDTF">2017-04-20T18:38:43Z</dcterms:created>
  <dcterms:modified xsi:type="dcterms:W3CDTF">2017-04-28T22:32:12Z</dcterms:modified>
</cp:coreProperties>
</file>