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informacion\Desktop\resp17\063932020\"/>
    </mc:Choice>
  </mc:AlternateContent>
  <bookViews>
    <workbookView xWindow="0" yWindow="0" windowWidth="20490" windowHeight="7755"/>
  </bookViews>
  <sheets>
    <sheet name="PERCEP DIPUTADOS LXVI 2018" sheetId="10" r:id="rId1"/>
    <sheet name="PERCEP DIPUTADOS LXVI 2019" sheetId="8" r:id="rId2"/>
    <sheet name="PERCEP DIPUTADOS LXVI 2020" sheetId="9" r:id="rId3"/>
  </sheets>
  <definedNames>
    <definedName name="_xlnm._FilterDatabase" localSheetId="0" hidden="1">'PERCEP DIPUTADOS LXVI 2018'!$A$5:$AC$47</definedName>
    <definedName name="_xlnm._FilterDatabase" localSheetId="1" hidden="1">'PERCEP DIPUTADOS LXVI 2019'!$A$5:$AC$48</definedName>
    <definedName name="_xlnm._FilterDatabase" localSheetId="2" hidden="1">'PERCEP DIPUTADOS LXVI 2020'!$A$5:$X$48</definedName>
    <definedName name="_xlnm.Print_Area" localSheetId="0">'PERCEP DIPUTADOS LXVI 2018'!$A$1:$O$56</definedName>
    <definedName name="_xlnm.Print_Area" localSheetId="1">'PERCEP DIPUTADOS LXVI 2019'!$A$2:$O$60</definedName>
    <definedName name="_xlnm.Print_Area" localSheetId="2">'PERCEP DIPUTADOS LXVI 2020'!$A$1:$J$59</definedName>
  </definedNames>
  <calcPr calcId="152511"/>
</workbook>
</file>

<file path=xl/calcChain.xml><?xml version="1.0" encoding="utf-8"?>
<calcChain xmlns="http://schemas.openxmlformats.org/spreadsheetml/2006/main">
  <c r="O47" i="10" l="1"/>
  <c r="N47" i="10"/>
  <c r="O48" i="8"/>
  <c r="N48" i="8"/>
  <c r="J48" i="9"/>
  <c r="I48" i="9"/>
  <c r="B47" i="10" l="1"/>
  <c r="M47" i="10"/>
  <c r="L47" i="10"/>
  <c r="K47" i="10"/>
  <c r="J47" i="10"/>
  <c r="G47" i="10"/>
  <c r="F47" i="10"/>
  <c r="E47" i="10"/>
  <c r="H46" i="10"/>
  <c r="H44" i="10"/>
  <c r="H42" i="10"/>
  <c r="H41" i="10"/>
  <c r="H39" i="10"/>
  <c r="H38" i="10"/>
  <c r="H36" i="10"/>
  <c r="H35" i="10"/>
  <c r="H34" i="10"/>
  <c r="H32" i="10"/>
  <c r="H31" i="10"/>
  <c r="H30" i="10"/>
  <c r="H29" i="10"/>
  <c r="H28" i="10"/>
  <c r="H26" i="10"/>
  <c r="H25" i="10"/>
  <c r="H24" i="10"/>
  <c r="H23" i="10"/>
  <c r="H22" i="10"/>
  <c r="H21" i="10"/>
  <c r="H20" i="10"/>
  <c r="H19" i="10"/>
  <c r="H17" i="10"/>
  <c r="H16" i="10"/>
  <c r="H15" i="10"/>
  <c r="H14" i="10"/>
  <c r="H13" i="10"/>
  <c r="H12" i="10"/>
  <c r="H11" i="10"/>
  <c r="H10" i="10"/>
  <c r="H9" i="10"/>
  <c r="H8" i="10"/>
  <c r="H8" i="9"/>
  <c r="H9" i="9"/>
  <c r="H10" i="9"/>
  <c r="H11" i="9"/>
  <c r="H12" i="9"/>
  <c r="H13" i="9"/>
  <c r="H14" i="9"/>
  <c r="H15" i="9"/>
  <c r="H16" i="9"/>
  <c r="H17" i="9"/>
  <c r="H18" i="9"/>
  <c r="H20" i="9"/>
  <c r="H21" i="9"/>
  <c r="H22" i="9"/>
  <c r="H23" i="9"/>
  <c r="H24" i="9"/>
  <c r="H25" i="9"/>
  <c r="H26" i="9"/>
  <c r="H27" i="9"/>
  <c r="H29" i="9"/>
  <c r="H30" i="9"/>
  <c r="H31" i="9"/>
  <c r="H32" i="9"/>
  <c r="H33" i="9"/>
  <c r="H35" i="9"/>
  <c r="H36" i="9"/>
  <c r="H37" i="9"/>
  <c r="H39" i="9"/>
  <c r="H40" i="9"/>
  <c r="H42" i="9"/>
  <c r="H43" i="9"/>
  <c r="H45" i="9"/>
  <c r="H47" i="9"/>
  <c r="H7" i="9"/>
  <c r="C47" i="10" l="1"/>
  <c r="D47" i="10"/>
  <c r="H7" i="10"/>
  <c r="H47" i="10" s="1"/>
  <c r="H48" i="9" l="1"/>
  <c r="G48" i="9"/>
  <c r="F48" i="9"/>
  <c r="E48" i="9"/>
  <c r="D48" i="9"/>
  <c r="C48" i="9"/>
  <c r="B48" i="9"/>
  <c r="H22" i="8"/>
  <c r="H23" i="8"/>
  <c r="E43" i="8" l="1"/>
  <c r="E13" i="8"/>
  <c r="E31" i="8"/>
  <c r="D47" i="8" l="1"/>
  <c r="D45" i="8"/>
  <c r="D43" i="8"/>
  <c r="D42" i="8"/>
  <c r="D40" i="8"/>
  <c r="D39" i="8"/>
  <c r="D37" i="8"/>
  <c r="D36" i="8"/>
  <c r="D35" i="8"/>
  <c r="D33" i="8"/>
  <c r="D32" i="8"/>
  <c r="D31" i="8"/>
  <c r="D30" i="8"/>
  <c r="D29" i="8"/>
  <c r="D27" i="8"/>
  <c r="D26" i="8"/>
  <c r="D25" i="8"/>
  <c r="D24" i="8"/>
  <c r="D21" i="8"/>
  <c r="D20" i="8"/>
  <c r="D19" i="8"/>
  <c r="D17" i="8"/>
  <c r="D16" i="8"/>
  <c r="D15" i="8"/>
  <c r="D14" i="8"/>
  <c r="D13" i="8"/>
  <c r="D12" i="8"/>
  <c r="D11" i="8"/>
  <c r="D10" i="8"/>
  <c r="D9" i="8"/>
  <c r="D8" i="8"/>
  <c r="D7" i="8"/>
  <c r="C47" i="8"/>
  <c r="C45" i="8"/>
  <c r="C43" i="8"/>
  <c r="C42" i="8"/>
  <c r="C40" i="8"/>
  <c r="C39" i="8"/>
  <c r="C37" i="8"/>
  <c r="C36" i="8"/>
  <c r="C35" i="8"/>
  <c r="C33" i="8"/>
  <c r="C32" i="8"/>
  <c r="C31" i="8"/>
  <c r="C30" i="8"/>
  <c r="C29" i="8"/>
  <c r="C27" i="8"/>
  <c r="C26" i="8"/>
  <c r="C25" i="8"/>
  <c r="C24" i="8"/>
  <c r="C21" i="8"/>
  <c r="C20" i="8"/>
  <c r="C19" i="8"/>
  <c r="C17" i="8"/>
  <c r="C16" i="8"/>
  <c r="C15" i="8"/>
  <c r="C14" i="8"/>
  <c r="C13" i="8"/>
  <c r="C12" i="8"/>
  <c r="C11" i="8"/>
  <c r="C10" i="8"/>
  <c r="C9" i="8"/>
  <c r="C8" i="8"/>
  <c r="C7" i="8"/>
  <c r="B47" i="8"/>
  <c r="H47" i="8" s="1"/>
  <c r="B45" i="8"/>
  <c r="H45" i="8" s="1"/>
  <c r="B43" i="8"/>
  <c r="H43" i="8" s="1"/>
  <c r="B42" i="8"/>
  <c r="H42" i="8" s="1"/>
  <c r="B40" i="8"/>
  <c r="H40" i="8" s="1"/>
  <c r="B39" i="8"/>
  <c r="H39" i="8" s="1"/>
  <c r="B37" i="8"/>
  <c r="H37" i="8" s="1"/>
  <c r="B36" i="8"/>
  <c r="H36" i="8" s="1"/>
  <c r="B35" i="8"/>
  <c r="H35" i="8" s="1"/>
  <c r="B33" i="8"/>
  <c r="H33" i="8" s="1"/>
  <c r="B32" i="8"/>
  <c r="H32" i="8" s="1"/>
  <c r="B31" i="8"/>
  <c r="H31" i="8" s="1"/>
  <c r="B30" i="8"/>
  <c r="H30" i="8" s="1"/>
  <c r="B29" i="8"/>
  <c r="H29" i="8" s="1"/>
  <c r="B27" i="8"/>
  <c r="H27" i="8" s="1"/>
  <c r="B26" i="8"/>
  <c r="H26" i="8" s="1"/>
  <c r="B25" i="8"/>
  <c r="H25" i="8" s="1"/>
  <c r="B24" i="8"/>
  <c r="H24" i="8" s="1"/>
  <c r="B21" i="8"/>
  <c r="H21" i="8" s="1"/>
  <c r="B20" i="8"/>
  <c r="H20" i="8" s="1"/>
  <c r="B19" i="8"/>
  <c r="H19" i="8" s="1"/>
  <c r="B8" i="8"/>
  <c r="B9" i="8"/>
  <c r="H9" i="8" s="1"/>
  <c r="B10" i="8"/>
  <c r="H10" i="8" s="1"/>
  <c r="B11" i="8"/>
  <c r="B12" i="8"/>
  <c r="B13" i="8"/>
  <c r="H13" i="8" s="1"/>
  <c r="B14" i="8"/>
  <c r="H14" i="8" s="1"/>
  <c r="B15" i="8"/>
  <c r="B16" i="8"/>
  <c r="B17" i="8"/>
  <c r="H17" i="8" s="1"/>
  <c r="B7" i="8"/>
  <c r="H7" i="8" s="1"/>
  <c r="M48" i="8"/>
  <c r="L48" i="8"/>
  <c r="K48" i="8"/>
  <c r="J48" i="8"/>
  <c r="G48" i="8"/>
  <c r="F48" i="8"/>
  <c r="E48" i="8"/>
  <c r="H16" i="8" l="1"/>
  <c r="H8" i="8"/>
  <c r="H15" i="8"/>
  <c r="H12" i="8"/>
  <c r="H11" i="8"/>
  <c r="D48" i="8"/>
  <c r="C48" i="8"/>
  <c r="B48" i="8"/>
  <c r="H48" i="8" l="1"/>
</calcChain>
</file>

<file path=xl/sharedStrings.xml><?xml version="1.0" encoding="utf-8"?>
<sst xmlns="http://schemas.openxmlformats.org/spreadsheetml/2006/main" count="214" uniqueCount="75">
  <si>
    <t>NOMBRE</t>
  </si>
  <si>
    <t>DIETA</t>
  </si>
  <si>
    <t>COMPENSACION</t>
  </si>
  <si>
    <t>SUBVENCIONES</t>
  </si>
  <si>
    <t>MESA DIRECTIVA</t>
  </si>
  <si>
    <t>COORDINADORES</t>
  </si>
  <si>
    <t>SUBCOORDINADORES</t>
  </si>
  <si>
    <t>P A N</t>
  </si>
  <si>
    <t>P R I</t>
  </si>
  <si>
    <t>P A N A L</t>
  </si>
  <si>
    <t>P T</t>
  </si>
  <si>
    <t>PVE</t>
  </si>
  <si>
    <t>MORENA</t>
  </si>
  <si>
    <t>MC</t>
  </si>
  <si>
    <t>ENCUENTRO SOCIAL</t>
  </si>
  <si>
    <t>SUMATORIA</t>
  </si>
  <si>
    <t xml:space="preserve"> PRIMA VACACIONAL S/DIETA</t>
  </si>
  <si>
    <t xml:space="preserve">GRATIF. ANUAL S/DIETA </t>
  </si>
  <si>
    <t xml:space="preserve">GRATIF. ANUAL S/COMPENSACION </t>
  </si>
  <si>
    <t xml:space="preserve">PRIMA VACACIONAL S/COMPENSACION </t>
  </si>
  <si>
    <t>PERCEPCIONES ANUALES</t>
  </si>
  <si>
    <t>(1)</t>
  </si>
  <si>
    <t xml:space="preserve"> 40 DIAS AL AÑO</t>
  </si>
  <si>
    <t xml:space="preserve"> 20 DIAS AL AÑO</t>
  </si>
  <si>
    <t>20 DIAS AL AÑO</t>
  </si>
  <si>
    <t>PERCEPCIONES GRAVABLES</t>
  </si>
  <si>
    <t>Dip. Patricia Gloria Jurado Alonso</t>
  </si>
  <si>
    <t>Dip. Jesús Villarreal Macías</t>
  </si>
  <si>
    <t>Dip. Georgina Alejandra Bujanda Rios</t>
  </si>
  <si>
    <t>Dip. Jorge Carlos Soto Prieto</t>
  </si>
  <si>
    <t>Dip. Miguel Francisco La Torre Sáenz</t>
  </si>
  <si>
    <t>Dip. Carmen Rocío González Alonso</t>
  </si>
  <si>
    <t>Dip. Jesús Alberto Valenciano García</t>
  </si>
  <si>
    <t>Dip. Lic. Fernando Álvarez Monje</t>
  </si>
  <si>
    <t>Dip. Marisela Terrazas Muñoz</t>
  </si>
  <si>
    <t>Dip. Jesús Velázquez Rodríguez</t>
  </si>
  <si>
    <t>Dip. Anna Elizabeth Chávez Mata</t>
  </si>
  <si>
    <t>Dip. Omar Bazán Flores</t>
  </si>
  <si>
    <t>Dip. Rosa Isela Gaytán Díaz</t>
  </si>
  <si>
    <t>Dip. Amelia Deyanira Ozaeta Díaz</t>
  </si>
  <si>
    <t>Dip. Janet Francis Mendoza Berber</t>
  </si>
  <si>
    <t>Dip. Ana Carmen Estrada García</t>
  </si>
  <si>
    <t>Dip. Benjamín Carrera Chávez</t>
  </si>
  <si>
    <t>Dip. Leticia Ochoa Martínez</t>
  </si>
  <si>
    <t>Dip. Francisco Humberto Chávez Herrera</t>
  </si>
  <si>
    <t>Dip. Lourdes Beatriz Valle Armendáriz</t>
  </si>
  <si>
    <t>Dip. Miguel Ángel Colunga Martínez</t>
  </si>
  <si>
    <t>Dip. Alejandro Gloria González</t>
  </si>
  <si>
    <t>Dip. Rocio Guadalupe Sarmiento Rufino</t>
  </si>
  <si>
    <t>Dip. Lorenzo Arturo Parga Amado</t>
  </si>
  <si>
    <t>Dip. Martha Josefina Lemus Gurrola</t>
  </si>
  <si>
    <t>Dip. Marisela Sáenz Moriel</t>
  </si>
  <si>
    <t>Dip. Misael Máynez Cano</t>
  </si>
  <si>
    <t>Dip. Obed Lara Chávez</t>
  </si>
  <si>
    <t>RECURSOS MATERIALES EN SU CASO:</t>
  </si>
  <si>
    <r>
      <rPr>
        <b/>
        <sz val="7"/>
        <color rgb="FF000000"/>
        <rFont val="Calibri"/>
        <family val="2"/>
        <scheme val="minor"/>
      </rPr>
      <t>NO</t>
    </r>
    <r>
      <rPr>
        <sz val="7"/>
        <color rgb="FF000000"/>
        <rFont val="Calibri"/>
        <family val="2"/>
        <scheme val="minor"/>
      </rPr>
      <t xml:space="preserve"> SE TIENE CONTEMPLADA LA ENTREGA DE EQUIPOS DE TELEFONÍA (CELULARES O RADIOS) PARA CADA DIPUTADO,NI PARA SUS EMPLEADOS.</t>
    </r>
  </si>
  <si>
    <r>
      <rPr>
        <b/>
        <sz val="7"/>
        <color rgb="FF000000"/>
        <rFont val="Calibri"/>
        <family val="2"/>
        <scheme val="minor"/>
      </rPr>
      <t>NO</t>
    </r>
    <r>
      <rPr>
        <sz val="7"/>
        <color rgb="FF000000"/>
        <rFont val="Calibri"/>
        <family val="2"/>
        <scheme val="minor"/>
      </rPr>
      <t xml:space="preserve"> SE TIENE CONTEMPLADA LA ENTREGA DE EQUIPOS DE CÓMPUTO ASIGNADOS PARA CADA DIPUTADO Y/O SUS EMPLEADOS (ADICIONALES A LOS DE LAS OFICINAS) </t>
    </r>
  </si>
  <si>
    <r>
      <t>Dip. René Frías Bencomo</t>
    </r>
    <r>
      <rPr>
        <sz val="8"/>
        <color theme="1"/>
        <rFont val="Calibri"/>
        <family val="2"/>
        <scheme val="minor"/>
      </rPr>
      <t xml:space="preserve"> </t>
    </r>
  </si>
  <si>
    <t>Dip. Gustavo de la Rosa Hickerson</t>
  </si>
  <si>
    <t>APOYO DISTRITAL</t>
  </si>
  <si>
    <t xml:space="preserve">APOYO GESTORIA </t>
  </si>
  <si>
    <t>PERCEPCIONES BRUTAS</t>
  </si>
  <si>
    <t>Dip. Blanca Gámez Gutiérrez</t>
  </si>
  <si>
    <t>Dip. Luis Alberto Aguilar Lozoya</t>
  </si>
  <si>
    <t>Dip. Román Alcántar Alvídrez</t>
  </si>
  <si>
    <t>Dip. Rubén Aguilar Jiménez</t>
  </si>
  <si>
    <t>PERCEPCIONES  MENSUALES</t>
  </si>
  <si>
    <t>PERCEPCIONES SEPTIEMBRE A DICIEMBRE 2018 DE LOS C. DIPUTADOS DE LA LXVI LEGISLATURA DEL H. CONGRESO DEL ESTADO DE CHIHUAHUA</t>
  </si>
  <si>
    <t>APOYOS</t>
  </si>
  <si>
    <t>PERCEPCIONES ENERO A JUNIO 2020 DE LOS C. DIPUTADOS DE LA LXVI LEGISLATURA DEL H. CONGRESO DEL ESTADO DE CHIHUAHUA</t>
  </si>
  <si>
    <t>Dip. Jesús Manuel Vázquez Medina</t>
  </si>
  <si>
    <t>PERCEPCIONES ENERO A DICIEMBRE 2019 DE LOS C. DIPUTADOS DE LA LXVI LEGISLATURA DEL H. CONGRESO DEL ESTADO DE CHIHUAHUA</t>
  </si>
  <si>
    <t>ACUMULADO SEPTIEMBRE A DICIEMBRE 2018</t>
  </si>
  <si>
    <t>ACUMULADOS ENERO A DICIEMBRE 2019</t>
  </si>
  <si>
    <t>ACUMULADO ENERO A JUNIO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</si>
</sst>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5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color indexed="18"/>
      <name val="Arial Unicode MS"/>
      <family val="2"/>
    </font>
    <font>
      <sz val="8"/>
      <name val="Arial Unicode MS"/>
      <family val="2"/>
    </font>
    <font>
      <b/>
      <u/>
      <sz val="8"/>
      <color indexed="17"/>
      <name val="Arial Unicode MS"/>
      <family val="2"/>
    </font>
    <font>
      <b/>
      <u/>
      <sz val="8"/>
      <color indexed="10"/>
      <name val="Arial Unicode MS"/>
      <family val="2"/>
    </font>
    <font>
      <b/>
      <sz val="8"/>
      <name val="Arial Unicode MS"/>
      <family val="2"/>
    </font>
    <font>
      <b/>
      <u/>
      <sz val="8"/>
      <color theme="2" tint="-0.749992370372631"/>
      <name val="Arial Unicode MS"/>
      <family val="2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7"/>
      <name val="Calibri"/>
      <family val="2"/>
      <scheme val="minor"/>
    </font>
    <font>
      <b/>
      <sz val="14"/>
      <name val="Arial Unicode MS"/>
      <family val="2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indexed="10"/>
      <name val="Arial Unicode MS"/>
      <family val="2"/>
    </font>
    <font>
      <sz val="7"/>
      <name val="Calibri"/>
      <family val="2"/>
      <scheme val="minor"/>
    </font>
    <font>
      <sz val="7"/>
      <color indexed="8"/>
      <name val="Calibri"/>
      <family val="2"/>
      <scheme val="minor"/>
    </font>
    <font>
      <b/>
      <sz val="7"/>
      <color indexed="8"/>
      <name val="Calibri"/>
      <family val="2"/>
      <scheme val="minor"/>
    </font>
    <font>
      <sz val="7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  <font>
      <b/>
      <sz val="12"/>
      <name val="Arial Unicode MS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3" fillId="0" borderId="0" applyNumberFormat="0" applyFill="0" applyBorder="0" applyAlignment="0" applyProtection="0"/>
    <xf numFmtId="43" fontId="12" fillId="0" borderId="0" applyFont="0" applyFill="0" applyBorder="0" applyAlignment="0" applyProtection="0"/>
  </cellStyleXfs>
  <cellXfs count="130">
    <xf numFmtId="0" fontId="0" fillId="0" borderId="0" xfId="0"/>
    <xf numFmtId="0" fontId="3" fillId="3" borderId="0" xfId="0" applyFont="1" applyFill="1"/>
    <xf numFmtId="0" fontId="4" fillId="3" borderId="3" xfId="0" applyFont="1" applyFill="1" applyBorder="1" applyAlignment="1">
      <alignment horizontal="center"/>
    </xf>
    <xf numFmtId="0" fontId="3" fillId="0" borderId="2" xfId="0" applyFont="1" applyBorder="1"/>
    <xf numFmtId="0" fontId="3" fillId="0" borderId="0" xfId="0" applyFont="1"/>
    <xf numFmtId="4" fontId="3" fillId="0" borderId="1" xfId="0" applyNumberFormat="1" applyFont="1" applyBorder="1"/>
    <xf numFmtId="0" fontId="6" fillId="0" borderId="0" xfId="0" applyFont="1"/>
    <xf numFmtId="0" fontId="6" fillId="0" borderId="0" xfId="0" applyFont="1" applyFill="1"/>
    <xf numFmtId="4" fontId="2" fillId="5" borderId="7" xfId="0" applyNumberFormat="1" applyFont="1" applyFill="1" applyBorder="1"/>
    <xf numFmtId="0" fontId="9" fillId="5" borderId="5" xfId="0" applyFont="1" applyFill="1" applyBorder="1" applyAlignment="1">
      <alignment horizontal="right"/>
    </xf>
    <xf numFmtId="0" fontId="11" fillId="2" borderId="12" xfId="0" applyFont="1" applyFill="1" applyBorder="1" applyAlignment="1">
      <alignment horizontal="center" wrapText="1"/>
    </xf>
    <xf numFmtId="0" fontId="1" fillId="0" borderId="0" xfId="0" applyFont="1"/>
    <xf numFmtId="4" fontId="1" fillId="5" borderId="8" xfId="0" applyNumberFormat="1" applyFont="1" applyFill="1" applyBorder="1"/>
    <xf numFmtId="0" fontId="3" fillId="0" borderId="15" xfId="0" applyFont="1" applyBorder="1"/>
    <xf numFmtId="0" fontId="3" fillId="0" borderId="16" xfId="0" applyFont="1" applyBorder="1"/>
    <xf numFmtId="4" fontId="3" fillId="0" borderId="4" xfId="0" applyNumberFormat="1" applyFont="1" applyBorder="1"/>
    <xf numFmtId="4" fontId="3" fillId="0" borderId="6" xfId="0" applyNumberFormat="1" applyFont="1" applyBorder="1"/>
    <xf numFmtId="4" fontId="2" fillId="5" borderId="5" xfId="0" applyNumberFormat="1" applyFont="1" applyFill="1" applyBorder="1"/>
    <xf numFmtId="4" fontId="2" fillId="5" borderId="8" xfId="0" applyNumberFormat="1" applyFont="1" applyFill="1" applyBorder="1"/>
    <xf numFmtId="49" fontId="2" fillId="2" borderId="1" xfId="0" applyNumberFormat="1" applyFont="1" applyFill="1" applyBorder="1" applyAlignment="1">
      <alignment horizontal="center"/>
    </xf>
    <xf numFmtId="49" fontId="2" fillId="2" borderId="4" xfId="0" applyNumberFormat="1" applyFont="1" applyFill="1" applyBorder="1" applyAlignment="1">
      <alignment horizontal="center"/>
    </xf>
    <xf numFmtId="0" fontId="3" fillId="0" borderId="0" xfId="0" applyFont="1" applyFill="1"/>
    <xf numFmtId="4" fontId="3" fillId="0" borderId="0" xfId="0" applyNumberFormat="1" applyFont="1" applyFill="1"/>
    <xf numFmtId="0" fontId="11" fillId="2" borderId="17" xfId="0" applyFont="1" applyFill="1" applyBorder="1" applyAlignment="1">
      <alignment horizontal="center" wrapText="1"/>
    </xf>
    <xf numFmtId="0" fontId="1" fillId="0" borderId="19" xfId="0" applyFont="1" applyBorder="1"/>
    <xf numFmtId="4" fontId="1" fillId="5" borderId="18" xfId="0" applyNumberFormat="1" applyFont="1" applyFill="1" applyBorder="1"/>
    <xf numFmtId="0" fontId="1" fillId="0" borderId="16" xfId="0" applyFont="1" applyBorder="1"/>
    <xf numFmtId="4" fontId="3" fillId="0" borderId="2" xfId="0" applyNumberFormat="1" applyFont="1" applyBorder="1"/>
    <xf numFmtId="0" fontId="7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1" fillId="0" borderId="0" xfId="0" applyFont="1" applyFill="1" applyBorder="1"/>
    <xf numFmtId="0" fontId="11" fillId="0" borderId="0" xfId="0" applyFont="1" applyFill="1" applyBorder="1" applyAlignment="1">
      <alignment horizontal="center" wrapText="1"/>
    </xf>
    <xf numFmtId="4" fontId="1" fillId="0" borderId="0" xfId="0" applyNumberFormat="1" applyFont="1" applyFill="1" applyBorder="1"/>
    <xf numFmtId="0" fontId="14" fillId="2" borderId="1" xfId="0" applyFont="1" applyFill="1" applyBorder="1" applyAlignment="1">
      <alignment horizontal="center" wrapText="1"/>
    </xf>
    <xf numFmtId="2" fontId="14" fillId="2" borderId="1" xfId="0" applyNumberFormat="1" applyFont="1" applyFill="1" applyBorder="1" applyAlignment="1">
      <alignment horizont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wrapText="1"/>
    </xf>
    <xf numFmtId="0" fontId="14" fillId="5" borderId="3" xfId="0" applyFont="1" applyFill="1" applyBorder="1" applyAlignment="1">
      <alignment horizontal="left"/>
    </xf>
    <xf numFmtId="0" fontId="14" fillId="5" borderId="5" xfId="0" applyFont="1" applyFill="1" applyBorder="1" applyAlignment="1">
      <alignment horizontal="center"/>
    </xf>
    <xf numFmtId="0" fontId="14" fillId="5" borderId="7" xfId="0" applyFont="1" applyFill="1" applyBorder="1" applyAlignment="1">
      <alignment horizontal="center" wrapText="1"/>
    </xf>
    <xf numFmtId="4" fontId="14" fillId="5" borderId="7" xfId="0" applyNumberFormat="1" applyFont="1" applyFill="1" applyBorder="1" applyAlignment="1">
      <alignment horizontal="center" wrapText="1"/>
    </xf>
    <xf numFmtId="0" fontId="16" fillId="5" borderId="18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wrapText="1"/>
    </xf>
    <xf numFmtId="0" fontId="14" fillId="5" borderId="5" xfId="0" applyFont="1" applyFill="1" applyBorder="1" applyAlignment="1">
      <alignment horizontal="center" wrapText="1"/>
    </xf>
    <xf numFmtId="0" fontId="14" fillId="5" borderId="8" xfId="0" applyFont="1" applyFill="1" applyBorder="1" applyAlignment="1">
      <alignment horizontal="center" wrapText="1"/>
    </xf>
    <xf numFmtId="0" fontId="17" fillId="0" borderId="0" xfId="0" applyFont="1" applyFill="1" applyAlignment="1">
      <alignment horizontal="center"/>
    </xf>
    <xf numFmtId="0" fontId="17" fillId="4" borderId="0" xfId="0" applyFont="1" applyFill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 vertical="center" wrapText="1"/>
    </xf>
    <xf numFmtId="0" fontId="17" fillId="0" borderId="0" xfId="0" applyFont="1" applyFill="1"/>
    <xf numFmtId="0" fontId="17" fillId="3" borderId="0" xfId="0" applyFont="1" applyFill="1"/>
    <xf numFmtId="0" fontId="18" fillId="3" borderId="9" xfId="0" applyFont="1" applyFill="1" applyBorder="1" applyAlignment="1">
      <alignment horizontal="left"/>
    </xf>
    <xf numFmtId="0" fontId="16" fillId="0" borderId="0" xfId="0" applyFont="1" applyFill="1" applyBorder="1"/>
    <xf numFmtId="0" fontId="12" fillId="7" borderId="23" xfId="1" applyFont="1" applyFill="1" applyBorder="1"/>
    <xf numFmtId="4" fontId="3" fillId="7" borderId="20" xfId="0" applyNumberFormat="1" applyFont="1" applyFill="1" applyBorder="1"/>
    <xf numFmtId="4" fontId="3" fillId="7" borderId="1" xfId="0" applyNumberFormat="1" applyFont="1" applyFill="1" applyBorder="1"/>
    <xf numFmtId="4" fontId="1" fillId="7" borderId="13" xfId="0" applyNumberFormat="1" applyFont="1" applyFill="1" applyBorder="1"/>
    <xf numFmtId="4" fontId="3" fillId="7" borderId="4" xfId="0" applyNumberFormat="1" applyFont="1" applyFill="1" applyBorder="1"/>
    <xf numFmtId="4" fontId="1" fillId="7" borderId="6" xfId="0" applyNumberFormat="1" applyFont="1" applyFill="1" applyBorder="1"/>
    <xf numFmtId="4" fontId="1" fillId="7" borderId="0" xfId="0" applyNumberFormat="1" applyFont="1" applyFill="1" applyBorder="1"/>
    <xf numFmtId="4" fontId="3" fillId="7" borderId="6" xfId="0" applyNumberFormat="1" applyFont="1" applyFill="1" applyBorder="1"/>
    <xf numFmtId="0" fontId="3" fillId="7" borderId="0" xfId="0" applyFont="1" applyFill="1"/>
    <xf numFmtId="0" fontId="12" fillId="7" borderId="23" xfId="1" applyFont="1" applyFill="1" applyBorder="1" applyAlignment="1">
      <alignment vertical="top" wrapText="1"/>
    </xf>
    <xf numFmtId="0" fontId="12" fillId="7" borderId="22" xfId="1" applyFont="1" applyFill="1" applyBorder="1"/>
    <xf numFmtId="0" fontId="12" fillId="7" borderId="24" xfId="1" applyFont="1" applyFill="1" applyBorder="1"/>
    <xf numFmtId="0" fontId="0" fillId="7" borderId="24" xfId="1" applyFont="1" applyFill="1" applyBorder="1"/>
    <xf numFmtId="0" fontId="0" fillId="7" borderId="23" xfId="1" applyFont="1" applyFill="1" applyBorder="1"/>
    <xf numFmtId="0" fontId="12" fillId="7" borderId="22" xfId="1" applyFont="1" applyFill="1" applyBorder="1" applyAlignment="1">
      <alignment vertical="top" wrapText="1"/>
    </xf>
    <xf numFmtId="49" fontId="14" fillId="0" borderId="0" xfId="0" applyNumberFormat="1" applyFont="1" applyAlignment="1">
      <alignment horizontal="right"/>
    </xf>
    <xf numFmtId="0" fontId="17" fillId="0" borderId="0" xfId="0" applyFont="1" applyAlignment="1">
      <alignment wrapText="1"/>
    </xf>
    <xf numFmtId="0" fontId="17" fillId="0" borderId="0" xfId="0" applyFont="1"/>
    <xf numFmtId="49" fontId="14" fillId="0" borderId="0" xfId="0" applyNumberFormat="1" applyFont="1"/>
    <xf numFmtId="0" fontId="16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7" fillId="0" borderId="0" xfId="0" applyFont="1" applyAlignment="1"/>
    <xf numFmtId="0" fontId="17" fillId="0" borderId="0" xfId="0" applyFont="1" applyAlignment="1">
      <alignment horizontal="left" wrapText="1"/>
    </xf>
    <xf numFmtId="4" fontId="3" fillId="0" borderId="1" xfId="0" applyNumberFormat="1" applyFont="1" applyFill="1" applyBorder="1"/>
    <xf numFmtId="4" fontId="3" fillId="0" borderId="13" xfId="0" applyNumberFormat="1" applyFont="1" applyFill="1" applyBorder="1"/>
    <xf numFmtId="4" fontId="3" fillId="0" borderId="11" xfId="0" applyNumberFormat="1" applyFont="1" applyFill="1" applyBorder="1"/>
    <xf numFmtId="0" fontId="3" fillId="0" borderId="1" xfId="0" applyFont="1" applyFill="1" applyBorder="1"/>
    <xf numFmtId="4" fontId="3" fillId="0" borderId="2" xfId="0" applyNumberFormat="1" applyFont="1" applyFill="1" applyBorder="1"/>
    <xf numFmtId="43" fontId="3" fillId="7" borderId="0" xfId="2" applyFont="1" applyFill="1"/>
    <xf numFmtId="43" fontId="3" fillId="0" borderId="1" xfId="2" applyFont="1" applyFill="1" applyBorder="1"/>
    <xf numFmtId="43" fontId="3" fillId="0" borderId="0" xfId="2" applyFont="1" applyFill="1"/>
    <xf numFmtId="43" fontId="3" fillId="0" borderId="13" xfId="2" applyFont="1" applyFill="1" applyBorder="1"/>
    <xf numFmtId="43" fontId="3" fillId="0" borderId="1" xfId="2" applyFont="1" applyBorder="1"/>
    <xf numFmtId="0" fontId="15" fillId="0" borderId="0" xfId="0" applyFont="1" applyBorder="1" applyAlignment="1"/>
    <xf numFmtId="0" fontId="16" fillId="5" borderId="8" xfId="0" applyFont="1" applyFill="1" applyBorder="1" applyAlignment="1">
      <alignment horizontal="center"/>
    </xf>
    <xf numFmtId="0" fontId="3" fillId="7" borderId="0" xfId="0" applyFont="1" applyFill="1" applyBorder="1"/>
    <xf numFmtId="0" fontId="3" fillId="0" borderId="0" xfId="0" applyFont="1" applyFill="1" applyBorder="1"/>
    <xf numFmtId="4" fontId="3" fillId="0" borderId="0" xfId="0" applyNumberFormat="1" applyFont="1" applyFill="1" applyBorder="1"/>
    <xf numFmtId="0" fontId="3" fillId="0" borderId="15" xfId="0" applyFont="1" applyFill="1" applyBorder="1"/>
    <xf numFmtId="4" fontId="3" fillId="0" borderId="4" xfId="0" applyNumberFormat="1" applyFont="1" applyFill="1" applyBorder="1"/>
    <xf numFmtId="0" fontId="3" fillId="0" borderId="2" xfId="0" applyFont="1" applyFill="1" applyBorder="1"/>
    <xf numFmtId="0" fontId="5" fillId="0" borderId="3" xfId="0" applyFont="1" applyFill="1" applyBorder="1" applyAlignment="1">
      <alignment horizontal="left"/>
    </xf>
    <xf numFmtId="0" fontId="12" fillId="7" borderId="3" xfId="1" applyFont="1" applyFill="1" applyBorder="1"/>
    <xf numFmtId="0" fontId="12" fillId="7" borderId="3" xfId="1" applyFont="1" applyFill="1" applyBorder="1" applyAlignment="1">
      <alignment vertical="top" wrapText="1"/>
    </xf>
    <xf numFmtId="0" fontId="12" fillId="7" borderId="26" xfId="1" applyFont="1" applyFill="1" applyBorder="1"/>
    <xf numFmtId="0" fontId="12" fillId="7" borderId="27" xfId="1" applyFont="1" applyFill="1" applyBorder="1"/>
    <xf numFmtId="0" fontId="0" fillId="7" borderId="27" xfId="1" applyFont="1" applyFill="1" applyBorder="1"/>
    <xf numFmtId="0" fontId="0" fillId="7" borderId="3" xfId="1" applyFont="1" applyFill="1" applyBorder="1"/>
    <xf numFmtId="0" fontId="10" fillId="0" borderId="3" xfId="0" applyFont="1" applyFill="1" applyBorder="1" applyAlignment="1">
      <alignment horizontal="left"/>
    </xf>
    <xf numFmtId="0" fontId="0" fillId="7" borderId="26" xfId="1" applyFont="1" applyFill="1" applyBorder="1"/>
    <xf numFmtId="0" fontId="7" fillId="0" borderId="3" xfId="0" applyFont="1" applyFill="1" applyBorder="1" applyAlignment="1">
      <alignment horizontal="left"/>
    </xf>
    <xf numFmtId="0" fontId="12" fillId="7" borderId="26" xfId="1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left"/>
    </xf>
    <xf numFmtId="0" fontId="8" fillId="0" borderId="25" xfId="0" applyFont="1" applyFill="1" applyBorder="1" applyAlignment="1">
      <alignment horizontal="left"/>
    </xf>
    <xf numFmtId="0" fontId="9" fillId="5" borderId="28" xfId="0" applyFont="1" applyFill="1" applyBorder="1" applyAlignment="1">
      <alignment horizontal="right"/>
    </xf>
    <xf numFmtId="0" fontId="16" fillId="0" borderId="0" xfId="0" applyFont="1" applyFill="1" applyBorder="1" applyAlignment="1">
      <alignment vertical="center"/>
    </xf>
    <xf numFmtId="0" fontId="24" fillId="0" borderId="0" xfId="0" applyFont="1" applyBorder="1" applyAlignment="1"/>
    <xf numFmtId="4" fontId="3" fillId="0" borderId="20" xfId="0" applyNumberFormat="1" applyFont="1" applyFill="1" applyBorder="1"/>
    <xf numFmtId="0" fontId="16" fillId="6" borderId="14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16" fillId="6" borderId="9" xfId="0" applyFont="1" applyFill="1" applyBorder="1" applyAlignment="1">
      <alignment horizontal="center" vertical="center"/>
    </xf>
    <xf numFmtId="0" fontId="16" fillId="6" borderId="10" xfId="0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/>
    </xf>
    <xf numFmtId="49" fontId="2" fillId="2" borderId="21" xfId="0" applyNumberFormat="1" applyFont="1" applyFill="1" applyBorder="1" applyAlignment="1">
      <alignment horizontal="center"/>
    </xf>
    <xf numFmtId="49" fontId="2" fillId="2" borderId="20" xfId="0" applyNumberFormat="1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24" fillId="0" borderId="0" xfId="0" applyFont="1" applyBorder="1" applyAlignment="1">
      <alignment horizontal="center"/>
    </xf>
    <xf numFmtId="49" fontId="2" fillId="2" borderId="3" xfId="0" applyNumberFormat="1" applyFont="1" applyFill="1" applyBorder="1" applyAlignment="1">
      <alignment horizontal="center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javascript:%20irDetalle(1197)" TargetMode="External"/><Relationship Id="rId18" Type="http://schemas.openxmlformats.org/officeDocument/2006/relationships/hyperlink" Target="javascript:%20irDetalle(1176)" TargetMode="External"/><Relationship Id="rId26" Type="http://schemas.openxmlformats.org/officeDocument/2006/relationships/hyperlink" Target="javascript:%20irDetalle(1193)" TargetMode="External"/><Relationship Id="rId3" Type="http://schemas.openxmlformats.org/officeDocument/2006/relationships/hyperlink" Target="javascript:%20irDetalle(1184)" TargetMode="External"/><Relationship Id="rId21" Type="http://schemas.openxmlformats.org/officeDocument/2006/relationships/hyperlink" Target="javascript:%20irDetalle(1205)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javascript:%20irDetalle(1190)" TargetMode="External"/><Relationship Id="rId12" Type="http://schemas.openxmlformats.org/officeDocument/2006/relationships/hyperlink" Target="javascript:%20irDetalle(1198)" TargetMode="External"/><Relationship Id="rId17" Type="http://schemas.openxmlformats.org/officeDocument/2006/relationships/hyperlink" Target="javascript:%20irDetalle(1174)" TargetMode="External"/><Relationship Id="rId25" Type="http://schemas.openxmlformats.org/officeDocument/2006/relationships/hyperlink" Target="javascript:%20irDetalle(1185)" TargetMode="External"/><Relationship Id="rId33" Type="http://schemas.openxmlformats.org/officeDocument/2006/relationships/hyperlink" Target="javascript:%20irDetalle(1179)" TargetMode="External"/><Relationship Id="rId2" Type="http://schemas.openxmlformats.org/officeDocument/2006/relationships/hyperlink" Target="javascript:%20irDetalle(1183)" TargetMode="External"/><Relationship Id="rId16" Type="http://schemas.openxmlformats.org/officeDocument/2006/relationships/hyperlink" Target="javascript:%20irDetalle(1200)" TargetMode="External"/><Relationship Id="rId20" Type="http://schemas.openxmlformats.org/officeDocument/2006/relationships/hyperlink" Target="javascript:%20irDetalle(1182)" TargetMode="External"/><Relationship Id="rId29" Type="http://schemas.openxmlformats.org/officeDocument/2006/relationships/hyperlink" Target="javascript:%20irDetalle(1181)" TargetMode="External"/><Relationship Id="rId1" Type="http://schemas.openxmlformats.org/officeDocument/2006/relationships/hyperlink" Target="javascript:%20irDetalle(1173)" TargetMode="External"/><Relationship Id="rId6" Type="http://schemas.openxmlformats.org/officeDocument/2006/relationships/hyperlink" Target="javascript:%20irDetalle(1189)" TargetMode="External"/><Relationship Id="rId11" Type="http://schemas.openxmlformats.org/officeDocument/2006/relationships/hyperlink" Target="javascript:%20irDetalle(1194)" TargetMode="External"/><Relationship Id="rId24" Type="http://schemas.openxmlformats.org/officeDocument/2006/relationships/hyperlink" Target="javascript:%20irDetalle(1202)" TargetMode="External"/><Relationship Id="rId32" Type="http://schemas.openxmlformats.org/officeDocument/2006/relationships/hyperlink" Target="javascript:%20irDetalle(1192)" TargetMode="External"/><Relationship Id="rId5" Type="http://schemas.openxmlformats.org/officeDocument/2006/relationships/hyperlink" Target="javascript:%20irDetalle(1188)" TargetMode="External"/><Relationship Id="rId15" Type="http://schemas.openxmlformats.org/officeDocument/2006/relationships/hyperlink" Target="javascript:%20irDetalle(1178)" TargetMode="External"/><Relationship Id="rId23" Type="http://schemas.openxmlformats.org/officeDocument/2006/relationships/hyperlink" Target="javascript:%20irDetalle(1204)" TargetMode="External"/><Relationship Id="rId28" Type="http://schemas.openxmlformats.org/officeDocument/2006/relationships/hyperlink" Target="javascript:%20irDetalle(1180)" TargetMode="External"/><Relationship Id="rId10" Type="http://schemas.openxmlformats.org/officeDocument/2006/relationships/hyperlink" Target="javascript:%20irDetalle(1196)" TargetMode="External"/><Relationship Id="rId19" Type="http://schemas.openxmlformats.org/officeDocument/2006/relationships/hyperlink" Target="javascript:%20irDetalle(1177)" TargetMode="External"/><Relationship Id="rId31" Type="http://schemas.openxmlformats.org/officeDocument/2006/relationships/hyperlink" Target="javascript:%20irDetalle(1201)" TargetMode="External"/><Relationship Id="rId4" Type="http://schemas.openxmlformats.org/officeDocument/2006/relationships/hyperlink" Target="javascript:%20irDetalle(1187)" TargetMode="External"/><Relationship Id="rId9" Type="http://schemas.openxmlformats.org/officeDocument/2006/relationships/hyperlink" Target="javascript:%20irDetalle(1195)" TargetMode="External"/><Relationship Id="rId14" Type="http://schemas.openxmlformats.org/officeDocument/2006/relationships/hyperlink" Target="javascript:%20irDetalle(1199)" TargetMode="External"/><Relationship Id="rId22" Type="http://schemas.openxmlformats.org/officeDocument/2006/relationships/hyperlink" Target="javascript:%20irDetalle(1203)" TargetMode="External"/><Relationship Id="rId27" Type="http://schemas.openxmlformats.org/officeDocument/2006/relationships/hyperlink" Target="javascript:%20irDetalle(1175)" TargetMode="External"/><Relationship Id="rId30" Type="http://schemas.openxmlformats.org/officeDocument/2006/relationships/hyperlink" Target="javascript:%20irDetalle(1186)" TargetMode="External"/><Relationship Id="rId8" Type="http://schemas.openxmlformats.org/officeDocument/2006/relationships/hyperlink" Target="javascript:%20irDetalle(1191)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javascript:%20irDetalle(1197)" TargetMode="External"/><Relationship Id="rId18" Type="http://schemas.openxmlformats.org/officeDocument/2006/relationships/hyperlink" Target="javascript:%20irDetalle(1176)" TargetMode="External"/><Relationship Id="rId26" Type="http://schemas.openxmlformats.org/officeDocument/2006/relationships/hyperlink" Target="javascript:%20irDetalle(1185)" TargetMode="External"/><Relationship Id="rId3" Type="http://schemas.openxmlformats.org/officeDocument/2006/relationships/hyperlink" Target="javascript:%20irDetalle(1184)" TargetMode="External"/><Relationship Id="rId21" Type="http://schemas.openxmlformats.org/officeDocument/2006/relationships/hyperlink" Target="javascript:%20irDetalle(1182)" TargetMode="External"/><Relationship Id="rId34" Type="http://schemas.openxmlformats.org/officeDocument/2006/relationships/hyperlink" Target="javascript:%20irDetalle(1179)" TargetMode="External"/><Relationship Id="rId7" Type="http://schemas.openxmlformats.org/officeDocument/2006/relationships/hyperlink" Target="javascript:%20irDetalle(1190)" TargetMode="External"/><Relationship Id="rId12" Type="http://schemas.openxmlformats.org/officeDocument/2006/relationships/hyperlink" Target="javascript:%20irDetalle(1198)" TargetMode="External"/><Relationship Id="rId17" Type="http://schemas.openxmlformats.org/officeDocument/2006/relationships/hyperlink" Target="javascript:%20irDetalle(1174)" TargetMode="External"/><Relationship Id="rId25" Type="http://schemas.openxmlformats.org/officeDocument/2006/relationships/hyperlink" Target="javascript:%20irDetalle(1202)" TargetMode="External"/><Relationship Id="rId33" Type="http://schemas.openxmlformats.org/officeDocument/2006/relationships/hyperlink" Target="javascript:%20irDetalle(1192)" TargetMode="External"/><Relationship Id="rId2" Type="http://schemas.openxmlformats.org/officeDocument/2006/relationships/hyperlink" Target="javascript:%20irDetalle(1183)" TargetMode="External"/><Relationship Id="rId16" Type="http://schemas.openxmlformats.org/officeDocument/2006/relationships/hyperlink" Target="javascript:%20irDetalle(1200)" TargetMode="External"/><Relationship Id="rId20" Type="http://schemas.openxmlformats.org/officeDocument/2006/relationships/hyperlink" Target="javascript:%20irDetalle(1179)" TargetMode="External"/><Relationship Id="rId29" Type="http://schemas.openxmlformats.org/officeDocument/2006/relationships/hyperlink" Target="javascript:%20irDetalle(1180)" TargetMode="External"/><Relationship Id="rId1" Type="http://schemas.openxmlformats.org/officeDocument/2006/relationships/hyperlink" Target="javascript:%20irDetalle(1173)" TargetMode="External"/><Relationship Id="rId6" Type="http://schemas.openxmlformats.org/officeDocument/2006/relationships/hyperlink" Target="javascript:%20irDetalle(1189)" TargetMode="External"/><Relationship Id="rId11" Type="http://schemas.openxmlformats.org/officeDocument/2006/relationships/hyperlink" Target="javascript:%20irDetalle(1194)" TargetMode="External"/><Relationship Id="rId24" Type="http://schemas.openxmlformats.org/officeDocument/2006/relationships/hyperlink" Target="javascript:%20irDetalle(1204)" TargetMode="External"/><Relationship Id="rId32" Type="http://schemas.openxmlformats.org/officeDocument/2006/relationships/hyperlink" Target="javascript:%20irDetalle(1201)" TargetMode="External"/><Relationship Id="rId5" Type="http://schemas.openxmlformats.org/officeDocument/2006/relationships/hyperlink" Target="javascript:%20irDetalle(1188)" TargetMode="External"/><Relationship Id="rId15" Type="http://schemas.openxmlformats.org/officeDocument/2006/relationships/hyperlink" Target="javascript:%20irDetalle(1178)" TargetMode="External"/><Relationship Id="rId23" Type="http://schemas.openxmlformats.org/officeDocument/2006/relationships/hyperlink" Target="javascript:%20irDetalle(1203)" TargetMode="External"/><Relationship Id="rId28" Type="http://schemas.openxmlformats.org/officeDocument/2006/relationships/hyperlink" Target="javascript:%20irDetalle(1175)" TargetMode="External"/><Relationship Id="rId10" Type="http://schemas.openxmlformats.org/officeDocument/2006/relationships/hyperlink" Target="javascript:%20irDetalle(1196)" TargetMode="External"/><Relationship Id="rId19" Type="http://schemas.openxmlformats.org/officeDocument/2006/relationships/hyperlink" Target="javascript:%20irDetalle(1177)" TargetMode="External"/><Relationship Id="rId31" Type="http://schemas.openxmlformats.org/officeDocument/2006/relationships/hyperlink" Target="javascript:%20irDetalle(1186)" TargetMode="External"/><Relationship Id="rId4" Type="http://schemas.openxmlformats.org/officeDocument/2006/relationships/hyperlink" Target="javascript:%20irDetalle(1187)" TargetMode="External"/><Relationship Id="rId9" Type="http://schemas.openxmlformats.org/officeDocument/2006/relationships/hyperlink" Target="javascript:%20irDetalle(1195)" TargetMode="External"/><Relationship Id="rId14" Type="http://schemas.openxmlformats.org/officeDocument/2006/relationships/hyperlink" Target="javascript:%20irDetalle(1199)" TargetMode="External"/><Relationship Id="rId22" Type="http://schemas.openxmlformats.org/officeDocument/2006/relationships/hyperlink" Target="javascript:%20irDetalle(1205)" TargetMode="External"/><Relationship Id="rId27" Type="http://schemas.openxmlformats.org/officeDocument/2006/relationships/hyperlink" Target="javascript:%20irDetalle(1193)" TargetMode="External"/><Relationship Id="rId30" Type="http://schemas.openxmlformats.org/officeDocument/2006/relationships/hyperlink" Target="javascript:%20irDetalle(1181)" TargetMode="External"/><Relationship Id="rId35" Type="http://schemas.openxmlformats.org/officeDocument/2006/relationships/printerSettings" Target="../printerSettings/printerSettings2.bin"/><Relationship Id="rId8" Type="http://schemas.openxmlformats.org/officeDocument/2006/relationships/hyperlink" Target="javascript:%20irDetalle(1191)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javascript:%20irDetalle(1198)" TargetMode="External"/><Relationship Id="rId18" Type="http://schemas.openxmlformats.org/officeDocument/2006/relationships/hyperlink" Target="javascript:%20irDetalle(1174)" TargetMode="External"/><Relationship Id="rId26" Type="http://schemas.openxmlformats.org/officeDocument/2006/relationships/hyperlink" Target="javascript:%20irDetalle(1202)" TargetMode="External"/><Relationship Id="rId3" Type="http://schemas.openxmlformats.org/officeDocument/2006/relationships/hyperlink" Target="javascript:%20irDetalle(1184)" TargetMode="External"/><Relationship Id="rId21" Type="http://schemas.openxmlformats.org/officeDocument/2006/relationships/hyperlink" Target="javascript:%20irDetalle(1179)" TargetMode="External"/><Relationship Id="rId34" Type="http://schemas.openxmlformats.org/officeDocument/2006/relationships/hyperlink" Target="javascript:%20irDetalle(1192)" TargetMode="External"/><Relationship Id="rId7" Type="http://schemas.openxmlformats.org/officeDocument/2006/relationships/hyperlink" Target="javascript:%20irDetalle(1190)" TargetMode="External"/><Relationship Id="rId12" Type="http://schemas.openxmlformats.org/officeDocument/2006/relationships/hyperlink" Target="javascript:%20irDetalle(1194)" TargetMode="External"/><Relationship Id="rId17" Type="http://schemas.openxmlformats.org/officeDocument/2006/relationships/hyperlink" Target="javascript:%20irDetalle(1200)" TargetMode="External"/><Relationship Id="rId25" Type="http://schemas.openxmlformats.org/officeDocument/2006/relationships/hyperlink" Target="javascript:%20irDetalle(1204)" TargetMode="External"/><Relationship Id="rId33" Type="http://schemas.openxmlformats.org/officeDocument/2006/relationships/hyperlink" Target="javascript:%20irDetalle(1201)" TargetMode="External"/><Relationship Id="rId2" Type="http://schemas.openxmlformats.org/officeDocument/2006/relationships/hyperlink" Target="javascript:%20irDetalle(1183)" TargetMode="External"/><Relationship Id="rId16" Type="http://schemas.openxmlformats.org/officeDocument/2006/relationships/hyperlink" Target="javascript:%20irDetalle(1178)" TargetMode="External"/><Relationship Id="rId20" Type="http://schemas.openxmlformats.org/officeDocument/2006/relationships/hyperlink" Target="javascript:%20irDetalle(1177)" TargetMode="External"/><Relationship Id="rId29" Type="http://schemas.openxmlformats.org/officeDocument/2006/relationships/hyperlink" Target="javascript:%20irDetalle(1175)" TargetMode="External"/><Relationship Id="rId1" Type="http://schemas.openxmlformats.org/officeDocument/2006/relationships/hyperlink" Target="javascript:%20irDetalle(1173)" TargetMode="External"/><Relationship Id="rId6" Type="http://schemas.openxmlformats.org/officeDocument/2006/relationships/hyperlink" Target="javascript:%20irDetalle(1189)" TargetMode="External"/><Relationship Id="rId11" Type="http://schemas.openxmlformats.org/officeDocument/2006/relationships/hyperlink" Target="javascript:%20irDetalle(1196)" TargetMode="External"/><Relationship Id="rId24" Type="http://schemas.openxmlformats.org/officeDocument/2006/relationships/hyperlink" Target="javascript:%20irDetalle(1203)" TargetMode="External"/><Relationship Id="rId32" Type="http://schemas.openxmlformats.org/officeDocument/2006/relationships/hyperlink" Target="javascript:%20irDetalle(1186)" TargetMode="External"/><Relationship Id="rId5" Type="http://schemas.openxmlformats.org/officeDocument/2006/relationships/hyperlink" Target="javascript:%20irDetalle(1188)" TargetMode="External"/><Relationship Id="rId15" Type="http://schemas.openxmlformats.org/officeDocument/2006/relationships/hyperlink" Target="javascript:%20irDetalle(1199)" TargetMode="External"/><Relationship Id="rId23" Type="http://schemas.openxmlformats.org/officeDocument/2006/relationships/hyperlink" Target="javascript:%20irDetalle(1205)" TargetMode="External"/><Relationship Id="rId28" Type="http://schemas.openxmlformats.org/officeDocument/2006/relationships/hyperlink" Target="javascript:%20irDetalle(1193)" TargetMode="External"/><Relationship Id="rId10" Type="http://schemas.openxmlformats.org/officeDocument/2006/relationships/hyperlink" Target="javascript:%20irDetalle(1195)" TargetMode="External"/><Relationship Id="rId19" Type="http://schemas.openxmlformats.org/officeDocument/2006/relationships/hyperlink" Target="javascript:%20irDetalle(1176)" TargetMode="External"/><Relationship Id="rId31" Type="http://schemas.openxmlformats.org/officeDocument/2006/relationships/hyperlink" Target="javascript:%20irDetalle(1181)" TargetMode="External"/><Relationship Id="rId4" Type="http://schemas.openxmlformats.org/officeDocument/2006/relationships/hyperlink" Target="javascript:%20irDetalle(1187)" TargetMode="External"/><Relationship Id="rId9" Type="http://schemas.openxmlformats.org/officeDocument/2006/relationships/hyperlink" Target="javascript:%20irDetalle(1192)" TargetMode="External"/><Relationship Id="rId14" Type="http://schemas.openxmlformats.org/officeDocument/2006/relationships/hyperlink" Target="javascript:%20irDetalle(1197)" TargetMode="External"/><Relationship Id="rId22" Type="http://schemas.openxmlformats.org/officeDocument/2006/relationships/hyperlink" Target="javascript:%20irDetalle(1182)" TargetMode="External"/><Relationship Id="rId27" Type="http://schemas.openxmlformats.org/officeDocument/2006/relationships/hyperlink" Target="javascript:%20irDetalle(1185)" TargetMode="External"/><Relationship Id="rId30" Type="http://schemas.openxmlformats.org/officeDocument/2006/relationships/hyperlink" Target="javascript:%20irDetalle(1180)" TargetMode="External"/><Relationship Id="rId35" Type="http://schemas.openxmlformats.org/officeDocument/2006/relationships/printerSettings" Target="../printerSettings/printerSettings3.bin"/><Relationship Id="rId8" Type="http://schemas.openxmlformats.org/officeDocument/2006/relationships/hyperlink" Target="javascript:%20irDetalle(1191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5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21" sqref="C21"/>
    </sheetView>
  </sheetViews>
  <sheetFormatPr baseColWidth="10" defaultColWidth="11.42578125" defaultRowHeight="13.5" x14ac:dyDescent="0.25"/>
  <cols>
    <col min="1" max="1" width="40.7109375" style="6" customWidth="1"/>
    <col min="2" max="2" width="11.5703125" style="4" customWidth="1"/>
    <col min="3" max="3" width="14.140625" style="4" customWidth="1"/>
    <col min="4" max="4" width="13" style="4" customWidth="1"/>
    <col min="5" max="5" width="9.5703125" style="4" customWidth="1"/>
    <col min="6" max="6" width="14.7109375" style="4" customWidth="1"/>
    <col min="7" max="7" width="17.85546875" style="4" customWidth="1"/>
    <col min="8" max="8" width="13.42578125" style="11" bestFit="1" customWidth="1"/>
    <col min="9" max="9" width="2.85546875" style="11" customWidth="1"/>
    <col min="10" max="10" width="13" style="4" customWidth="1"/>
    <col min="11" max="11" width="12.5703125" style="4" customWidth="1"/>
    <col min="12" max="12" width="16.28515625" style="4" customWidth="1"/>
    <col min="13" max="13" width="18.140625" style="4" customWidth="1"/>
    <col min="14" max="14" width="12.5703125" style="21" customWidth="1"/>
    <col min="15" max="16384" width="11.42578125" style="4"/>
  </cols>
  <sheetData>
    <row r="1" spans="1:29" ht="21" customHeight="1" thickBot="1" x14ac:dyDescent="0.35">
      <c r="A1" s="121" t="s">
        <v>67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</row>
    <row r="2" spans="1:29" s="56" customFormat="1" ht="22.5" customHeight="1" thickTop="1" x14ac:dyDescent="0.15">
      <c r="A2" s="57"/>
      <c r="B2" s="122" t="s">
        <v>66</v>
      </c>
      <c r="C2" s="120"/>
      <c r="D2" s="120"/>
      <c r="E2" s="120"/>
      <c r="F2" s="120"/>
      <c r="G2" s="120"/>
      <c r="H2" s="120"/>
      <c r="I2" s="117"/>
      <c r="J2" s="122" t="s">
        <v>20</v>
      </c>
      <c r="K2" s="120"/>
      <c r="L2" s="120"/>
      <c r="M2" s="123"/>
      <c r="N2" s="120" t="s">
        <v>68</v>
      </c>
      <c r="O2" s="120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</row>
    <row r="3" spans="1:29" s="56" customFormat="1" ht="36.75" customHeight="1" x14ac:dyDescent="0.15">
      <c r="A3" s="52" t="s">
        <v>0</v>
      </c>
      <c r="B3" s="54" t="s">
        <v>1</v>
      </c>
      <c r="C3" s="38" t="s">
        <v>2</v>
      </c>
      <c r="D3" s="39" t="s">
        <v>3</v>
      </c>
      <c r="E3" s="40" t="s">
        <v>4</v>
      </c>
      <c r="F3" s="54" t="s">
        <v>5</v>
      </c>
      <c r="G3" s="38" t="s">
        <v>6</v>
      </c>
      <c r="H3" s="39" t="s">
        <v>61</v>
      </c>
      <c r="I3" s="47"/>
      <c r="J3" s="54" t="s">
        <v>17</v>
      </c>
      <c r="K3" s="38" t="s">
        <v>16</v>
      </c>
      <c r="L3" s="39" t="s">
        <v>18</v>
      </c>
      <c r="M3" s="40" t="s">
        <v>19</v>
      </c>
      <c r="N3" s="41" t="s">
        <v>59</v>
      </c>
      <c r="O3" s="41" t="s">
        <v>60</v>
      </c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</row>
    <row r="4" spans="1:29" s="1" customFormat="1" ht="14.25" customHeight="1" x14ac:dyDescent="0.2">
      <c r="A4" s="2"/>
      <c r="B4" s="124" t="s">
        <v>21</v>
      </c>
      <c r="C4" s="125"/>
      <c r="D4" s="125"/>
      <c r="E4" s="125"/>
      <c r="F4" s="125"/>
      <c r="G4" s="126"/>
      <c r="H4" s="23"/>
      <c r="I4" s="34"/>
      <c r="J4" s="20" t="s">
        <v>21</v>
      </c>
      <c r="K4" s="19" t="s">
        <v>21</v>
      </c>
      <c r="L4" s="19" t="s">
        <v>21</v>
      </c>
      <c r="M4" s="19" t="s">
        <v>21</v>
      </c>
      <c r="N4" s="10"/>
      <c r="O4" s="10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</row>
    <row r="5" spans="1:29" s="51" customFormat="1" ht="18.75" thickBot="1" x14ac:dyDescent="0.2">
      <c r="A5" s="42" t="s">
        <v>72</v>
      </c>
      <c r="B5" s="43"/>
      <c r="C5" s="44"/>
      <c r="D5" s="44"/>
      <c r="E5" s="44"/>
      <c r="F5" s="45"/>
      <c r="G5" s="44"/>
      <c r="H5" s="46"/>
      <c r="I5" s="47"/>
      <c r="J5" s="48" t="s">
        <v>22</v>
      </c>
      <c r="K5" s="44" t="s">
        <v>23</v>
      </c>
      <c r="L5" s="44" t="s">
        <v>22</v>
      </c>
      <c r="M5" s="49" t="s">
        <v>24</v>
      </c>
      <c r="N5" s="96"/>
      <c r="O5" s="96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</row>
    <row r="6" spans="1:29" ht="14.25" thickTop="1" x14ac:dyDescent="0.25">
      <c r="A6" s="30" t="s">
        <v>7</v>
      </c>
      <c r="B6" s="3"/>
      <c r="C6" s="3"/>
      <c r="D6" s="3"/>
      <c r="E6" s="3"/>
      <c r="F6" s="27"/>
      <c r="G6" s="3"/>
      <c r="H6" s="24"/>
      <c r="I6" s="33"/>
      <c r="J6" s="100"/>
      <c r="K6" s="3"/>
      <c r="L6" s="102"/>
      <c r="M6" s="14"/>
      <c r="N6" s="3"/>
      <c r="O6" s="27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</row>
    <row r="7" spans="1:29" s="67" customFormat="1" ht="15" x14ac:dyDescent="0.25">
      <c r="A7" s="59" t="s">
        <v>26</v>
      </c>
      <c r="B7" s="60">
        <v>135304</v>
      </c>
      <c r="C7" s="61">
        <v>129956</v>
      </c>
      <c r="D7" s="61">
        <v>78700</v>
      </c>
      <c r="E7" s="61"/>
      <c r="F7" s="61"/>
      <c r="G7" s="61"/>
      <c r="H7" s="62">
        <f>SUM(B7:G7)</f>
        <v>343960</v>
      </c>
      <c r="I7" s="65"/>
      <c r="J7" s="101">
        <v>45101.333333333328</v>
      </c>
      <c r="K7" s="61">
        <v>11275.33</v>
      </c>
      <c r="L7" s="85">
        <v>43318.666666666672</v>
      </c>
      <c r="M7" s="66">
        <v>10829.67</v>
      </c>
      <c r="N7" s="60">
        <v>100000</v>
      </c>
      <c r="O7" s="61">
        <v>115760</v>
      </c>
    </row>
    <row r="8" spans="1:29" s="67" customFormat="1" ht="15" x14ac:dyDescent="0.2">
      <c r="A8" s="68" t="s">
        <v>27</v>
      </c>
      <c r="B8" s="60">
        <v>135304</v>
      </c>
      <c r="C8" s="61">
        <v>129956</v>
      </c>
      <c r="D8" s="61">
        <v>78700</v>
      </c>
      <c r="E8" s="90">
        <v>40000</v>
      </c>
      <c r="F8" s="85"/>
      <c r="G8" s="85"/>
      <c r="H8" s="62">
        <f t="shared" ref="H8:H46" si="0">SUM(B8:G8)</f>
        <v>383960</v>
      </c>
      <c r="I8" s="65"/>
      <c r="J8" s="101">
        <v>45101.333333333328</v>
      </c>
      <c r="K8" s="61">
        <v>11275.33</v>
      </c>
      <c r="L8" s="85">
        <v>43318.666666666672</v>
      </c>
      <c r="M8" s="66">
        <v>10829.67</v>
      </c>
      <c r="N8" s="60">
        <v>100000</v>
      </c>
      <c r="O8" s="61">
        <v>115760</v>
      </c>
    </row>
    <row r="9" spans="1:29" s="67" customFormat="1" ht="15" x14ac:dyDescent="0.25">
      <c r="A9" s="59" t="s">
        <v>28</v>
      </c>
      <c r="B9" s="60">
        <v>135304</v>
      </c>
      <c r="C9" s="61">
        <v>129956</v>
      </c>
      <c r="D9" s="61">
        <v>78700</v>
      </c>
      <c r="E9" s="91"/>
      <c r="F9" s="85"/>
      <c r="G9" s="85"/>
      <c r="H9" s="62">
        <f t="shared" si="0"/>
        <v>343960</v>
      </c>
      <c r="I9" s="65"/>
      <c r="J9" s="101">
        <v>15159.06</v>
      </c>
      <c r="K9" s="61"/>
      <c r="L9" s="85">
        <v>14435.84</v>
      </c>
      <c r="M9" s="66"/>
      <c r="N9" s="60">
        <v>100000</v>
      </c>
      <c r="O9" s="61">
        <v>115760</v>
      </c>
    </row>
    <row r="10" spans="1:29" s="67" customFormat="1" ht="15" x14ac:dyDescent="0.25">
      <c r="A10" s="69" t="s">
        <v>29</v>
      </c>
      <c r="B10" s="60">
        <v>135304</v>
      </c>
      <c r="C10" s="61">
        <v>129956</v>
      </c>
      <c r="D10" s="61">
        <v>78700</v>
      </c>
      <c r="E10" s="91"/>
      <c r="F10" s="85"/>
      <c r="G10" s="85"/>
      <c r="H10" s="62">
        <f t="shared" si="0"/>
        <v>343960</v>
      </c>
      <c r="I10" s="65"/>
      <c r="J10" s="101">
        <v>45101.333333333328</v>
      </c>
      <c r="K10" s="61">
        <v>11275.33</v>
      </c>
      <c r="L10" s="85">
        <v>43318.666666666672</v>
      </c>
      <c r="M10" s="66">
        <v>10829.67</v>
      </c>
      <c r="N10" s="60">
        <v>100000</v>
      </c>
      <c r="O10" s="61">
        <v>115760</v>
      </c>
    </row>
    <row r="11" spans="1:29" s="67" customFormat="1" ht="15" x14ac:dyDescent="0.25">
      <c r="A11" s="70" t="s">
        <v>30</v>
      </c>
      <c r="B11" s="60">
        <v>135304</v>
      </c>
      <c r="C11" s="61">
        <v>129956</v>
      </c>
      <c r="D11" s="61">
        <v>78700</v>
      </c>
      <c r="E11" s="91"/>
      <c r="F11" s="85"/>
      <c r="G11" s="85"/>
      <c r="H11" s="62">
        <f t="shared" si="0"/>
        <v>343960</v>
      </c>
      <c r="I11" s="65"/>
      <c r="J11" s="101">
        <v>38586.699999999997</v>
      </c>
      <c r="K11" s="61">
        <v>10335.719999999999</v>
      </c>
      <c r="L11" s="85">
        <v>36941.199999999997</v>
      </c>
      <c r="M11" s="66"/>
      <c r="N11" s="60">
        <v>100000</v>
      </c>
      <c r="O11" s="61">
        <v>115760</v>
      </c>
    </row>
    <row r="12" spans="1:29" s="67" customFormat="1" ht="15" x14ac:dyDescent="0.25">
      <c r="A12" s="71" t="s">
        <v>62</v>
      </c>
      <c r="B12" s="60">
        <v>135304</v>
      </c>
      <c r="C12" s="61">
        <v>129956</v>
      </c>
      <c r="D12" s="61">
        <v>78700</v>
      </c>
      <c r="E12" s="91"/>
      <c r="F12" s="85"/>
      <c r="G12" s="85">
        <v>40920</v>
      </c>
      <c r="H12" s="62">
        <f t="shared" si="0"/>
        <v>384880</v>
      </c>
      <c r="I12" s="65"/>
      <c r="J12" s="101">
        <v>39714.22</v>
      </c>
      <c r="K12" s="61">
        <v>10899.49</v>
      </c>
      <c r="L12" s="85">
        <v>38024.160000000003</v>
      </c>
      <c r="M12" s="66">
        <v>10407.299999999999</v>
      </c>
      <c r="N12" s="60">
        <v>100000</v>
      </c>
      <c r="O12" s="61">
        <v>115760</v>
      </c>
    </row>
    <row r="13" spans="1:29" s="67" customFormat="1" ht="15" x14ac:dyDescent="0.25">
      <c r="A13" s="70" t="s">
        <v>31</v>
      </c>
      <c r="B13" s="60">
        <v>135304</v>
      </c>
      <c r="C13" s="61">
        <v>129956</v>
      </c>
      <c r="D13" s="61">
        <v>78700</v>
      </c>
      <c r="E13" s="91">
        <v>16000</v>
      </c>
      <c r="F13" s="85"/>
      <c r="G13" s="85"/>
      <c r="H13" s="62">
        <f t="shared" si="0"/>
        <v>359960</v>
      </c>
      <c r="I13" s="65"/>
      <c r="J13" s="101">
        <v>45101.333333333328</v>
      </c>
      <c r="K13" s="61">
        <v>11275.33</v>
      </c>
      <c r="L13" s="85">
        <v>43318.666666666672</v>
      </c>
      <c r="M13" s="66">
        <v>10829.67</v>
      </c>
      <c r="N13" s="60">
        <v>100000</v>
      </c>
      <c r="O13" s="61">
        <v>115760</v>
      </c>
    </row>
    <row r="14" spans="1:29" s="67" customFormat="1" ht="15" x14ac:dyDescent="0.25">
      <c r="A14" s="72" t="s">
        <v>32</v>
      </c>
      <c r="B14" s="60">
        <v>135304</v>
      </c>
      <c r="C14" s="61">
        <v>129956</v>
      </c>
      <c r="D14" s="61">
        <v>78700</v>
      </c>
      <c r="E14" s="91"/>
      <c r="F14" s="85"/>
      <c r="G14" s="85"/>
      <c r="H14" s="62">
        <f t="shared" si="0"/>
        <v>343960</v>
      </c>
      <c r="I14" s="65"/>
      <c r="J14" s="101">
        <v>45101.333333333328</v>
      </c>
      <c r="K14" s="61">
        <v>11275.33</v>
      </c>
      <c r="L14" s="85">
        <v>43318.666666666672</v>
      </c>
      <c r="M14" s="66">
        <v>10829.67</v>
      </c>
      <c r="N14" s="60">
        <v>100000</v>
      </c>
      <c r="O14" s="61">
        <v>115760</v>
      </c>
    </row>
    <row r="15" spans="1:29" s="67" customFormat="1" ht="15" x14ac:dyDescent="0.25">
      <c r="A15" s="69" t="s">
        <v>63</v>
      </c>
      <c r="B15" s="60">
        <v>135304</v>
      </c>
      <c r="C15" s="61">
        <v>129956</v>
      </c>
      <c r="D15" s="61">
        <v>78700</v>
      </c>
      <c r="E15" s="91"/>
      <c r="F15" s="85"/>
      <c r="G15" s="85"/>
      <c r="H15" s="62">
        <f t="shared" si="0"/>
        <v>343960</v>
      </c>
      <c r="I15" s="65"/>
      <c r="J15" s="101">
        <v>15159.06</v>
      </c>
      <c r="K15" s="61"/>
      <c r="L15" s="85">
        <v>14435.84</v>
      </c>
      <c r="M15" s="66"/>
      <c r="N15" s="60">
        <v>100000</v>
      </c>
      <c r="O15" s="61">
        <v>115760</v>
      </c>
    </row>
    <row r="16" spans="1:29" s="67" customFormat="1" ht="15" x14ac:dyDescent="0.25">
      <c r="A16" s="59" t="s">
        <v>33</v>
      </c>
      <c r="B16" s="60">
        <v>135304</v>
      </c>
      <c r="C16" s="61">
        <v>129956</v>
      </c>
      <c r="D16" s="61">
        <v>78700</v>
      </c>
      <c r="E16" s="91"/>
      <c r="F16" s="85">
        <v>132440</v>
      </c>
      <c r="G16" s="85"/>
      <c r="H16" s="62">
        <f t="shared" si="0"/>
        <v>476400</v>
      </c>
      <c r="I16" s="65"/>
      <c r="J16" s="101">
        <v>15159.06</v>
      </c>
      <c r="K16" s="61"/>
      <c r="L16" s="85">
        <v>7217.92</v>
      </c>
      <c r="M16" s="66"/>
      <c r="N16" s="60">
        <v>100000</v>
      </c>
      <c r="O16" s="61">
        <v>115760</v>
      </c>
    </row>
    <row r="17" spans="1:15" s="67" customFormat="1" ht="15" x14ac:dyDescent="0.25">
      <c r="A17" s="72" t="s">
        <v>34</v>
      </c>
      <c r="B17" s="60">
        <v>135304</v>
      </c>
      <c r="C17" s="61">
        <v>129956</v>
      </c>
      <c r="D17" s="61">
        <v>78700</v>
      </c>
      <c r="E17" s="91"/>
      <c r="F17" s="85"/>
      <c r="G17" s="85"/>
      <c r="H17" s="62">
        <f t="shared" si="0"/>
        <v>343960</v>
      </c>
      <c r="I17" s="65"/>
      <c r="J17" s="101">
        <v>15159.06</v>
      </c>
      <c r="K17" s="61"/>
      <c r="L17" s="85">
        <v>14435.84</v>
      </c>
      <c r="M17" s="66"/>
      <c r="N17" s="60">
        <v>100000</v>
      </c>
      <c r="O17" s="61">
        <v>115760</v>
      </c>
    </row>
    <row r="18" spans="1:15" x14ac:dyDescent="0.25">
      <c r="A18" s="29" t="s">
        <v>12</v>
      </c>
      <c r="B18" s="5"/>
      <c r="C18" s="5"/>
      <c r="D18" s="5"/>
      <c r="E18" s="91"/>
      <c r="F18" s="87"/>
      <c r="G18" s="87"/>
      <c r="H18" s="62"/>
      <c r="I18" s="35"/>
      <c r="J18" s="101"/>
      <c r="K18" s="5"/>
      <c r="L18" s="85"/>
      <c r="M18" s="16"/>
      <c r="N18" s="60"/>
      <c r="O18" s="61"/>
    </row>
    <row r="19" spans="1:15" s="67" customFormat="1" ht="15" x14ac:dyDescent="0.25">
      <c r="A19" s="59" t="s">
        <v>40</v>
      </c>
      <c r="B19" s="60">
        <v>135304</v>
      </c>
      <c r="C19" s="61">
        <v>129956</v>
      </c>
      <c r="D19" s="61">
        <v>78700</v>
      </c>
      <c r="E19" s="92">
        <v>16000</v>
      </c>
      <c r="F19" s="85"/>
      <c r="G19" s="85"/>
      <c r="H19" s="62">
        <f t="shared" si="0"/>
        <v>359960</v>
      </c>
      <c r="I19" s="65"/>
      <c r="J19" s="101">
        <v>15159.06</v>
      </c>
      <c r="K19" s="61"/>
      <c r="L19" s="85">
        <v>14435.84</v>
      </c>
      <c r="M19" s="66"/>
      <c r="N19" s="60">
        <v>100000</v>
      </c>
      <c r="O19" s="61">
        <v>115760</v>
      </c>
    </row>
    <row r="20" spans="1:15" s="67" customFormat="1" ht="15" x14ac:dyDescent="0.25">
      <c r="A20" s="69" t="s">
        <v>41</v>
      </c>
      <c r="B20" s="60">
        <v>135304</v>
      </c>
      <c r="C20" s="61">
        <v>129956</v>
      </c>
      <c r="D20" s="61">
        <v>78700</v>
      </c>
      <c r="E20" s="91"/>
      <c r="F20" s="85"/>
      <c r="G20" s="85">
        <v>18600</v>
      </c>
      <c r="H20" s="62">
        <f t="shared" si="0"/>
        <v>362560</v>
      </c>
      <c r="I20" s="65"/>
      <c r="J20" s="101">
        <v>15159.06</v>
      </c>
      <c r="K20" s="61"/>
      <c r="L20" s="85">
        <v>14435.84</v>
      </c>
      <c r="M20" s="66"/>
      <c r="N20" s="60">
        <v>100000</v>
      </c>
      <c r="O20" s="61">
        <v>115760</v>
      </c>
    </row>
    <row r="21" spans="1:15" s="67" customFormat="1" ht="15" x14ac:dyDescent="0.25">
      <c r="A21" s="59" t="s">
        <v>42</v>
      </c>
      <c r="B21" s="60">
        <v>135304</v>
      </c>
      <c r="C21" s="61">
        <v>129956</v>
      </c>
      <c r="D21" s="61">
        <v>78700</v>
      </c>
      <c r="E21" s="91"/>
      <c r="F21" s="85"/>
      <c r="G21" s="85"/>
      <c r="H21" s="62">
        <f t="shared" si="0"/>
        <v>343960</v>
      </c>
      <c r="I21" s="65"/>
      <c r="J21" s="101">
        <v>15159.06</v>
      </c>
      <c r="K21" s="61"/>
      <c r="L21" s="85">
        <v>14435.84</v>
      </c>
      <c r="M21" s="66"/>
      <c r="N21" s="60">
        <v>100000</v>
      </c>
      <c r="O21" s="61">
        <v>115760</v>
      </c>
    </row>
    <row r="22" spans="1:15" s="67" customFormat="1" ht="15" x14ac:dyDescent="0.25">
      <c r="A22" s="59" t="s">
        <v>58</v>
      </c>
      <c r="B22" s="60">
        <v>135304</v>
      </c>
      <c r="C22" s="61">
        <v>129956</v>
      </c>
      <c r="D22" s="61">
        <v>78700</v>
      </c>
      <c r="E22" s="91"/>
      <c r="F22" s="85"/>
      <c r="G22" s="85"/>
      <c r="H22" s="62">
        <f t="shared" si="0"/>
        <v>343960</v>
      </c>
      <c r="I22" s="65"/>
      <c r="J22" s="101">
        <v>15159.06</v>
      </c>
      <c r="K22" s="61"/>
      <c r="L22" s="85">
        <v>32489</v>
      </c>
      <c r="M22" s="66"/>
      <c r="N22" s="60">
        <v>100000</v>
      </c>
      <c r="O22" s="61">
        <v>115760</v>
      </c>
    </row>
    <row r="23" spans="1:15" s="67" customFormat="1" ht="15" x14ac:dyDescent="0.25">
      <c r="A23" s="70" t="s">
        <v>43</v>
      </c>
      <c r="B23" s="60">
        <v>135304</v>
      </c>
      <c r="C23" s="61">
        <v>129956</v>
      </c>
      <c r="D23" s="61">
        <v>78700</v>
      </c>
      <c r="E23" s="93"/>
      <c r="F23" s="85"/>
      <c r="G23" s="88"/>
      <c r="H23" s="62">
        <f t="shared" si="0"/>
        <v>343960</v>
      </c>
      <c r="I23" s="65"/>
      <c r="J23" s="101">
        <v>15159.06</v>
      </c>
      <c r="K23" s="61"/>
      <c r="L23" s="85">
        <v>14435.84</v>
      </c>
      <c r="M23" s="66"/>
      <c r="N23" s="60">
        <v>100000</v>
      </c>
      <c r="O23" s="61">
        <v>115760</v>
      </c>
    </row>
    <row r="24" spans="1:15" s="67" customFormat="1" ht="15" x14ac:dyDescent="0.25">
      <c r="A24" s="59" t="s">
        <v>44</v>
      </c>
      <c r="B24" s="60">
        <v>135304</v>
      </c>
      <c r="C24" s="61">
        <v>129956</v>
      </c>
      <c r="D24" s="61">
        <v>78700</v>
      </c>
      <c r="E24" s="91"/>
      <c r="F24" s="85"/>
      <c r="G24" s="85"/>
      <c r="H24" s="62">
        <f t="shared" si="0"/>
        <v>343960</v>
      </c>
      <c r="I24" s="65"/>
      <c r="J24" s="101">
        <v>15159.06</v>
      </c>
      <c r="K24" s="61"/>
      <c r="L24" s="85">
        <v>14435.84</v>
      </c>
      <c r="M24" s="66"/>
      <c r="N24" s="60">
        <v>100000</v>
      </c>
      <c r="O24" s="61">
        <v>115760</v>
      </c>
    </row>
    <row r="25" spans="1:15" s="67" customFormat="1" ht="15" x14ac:dyDescent="0.25">
      <c r="A25" s="59" t="s">
        <v>45</v>
      </c>
      <c r="B25" s="60">
        <v>135304</v>
      </c>
      <c r="C25" s="61">
        <v>129956</v>
      </c>
      <c r="D25" s="61">
        <v>78700</v>
      </c>
      <c r="E25" s="92">
        <v>10652</v>
      </c>
      <c r="F25" s="85"/>
      <c r="G25" s="85"/>
      <c r="H25" s="62">
        <f t="shared" si="0"/>
        <v>354612</v>
      </c>
      <c r="I25" s="65"/>
      <c r="J25" s="101">
        <v>15159.06</v>
      </c>
      <c r="K25" s="61"/>
      <c r="L25" s="85">
        <v>14435.84</v>
      </c>
      <c r="M25" s="66"/>
      <c r="N25" s="60">
        <v>100000</v>
      </c>
      <c r="O25" s="61">
        <v>115760</v>
      </c>
    </row>
    <row r="26" spans="1:15" s="67" customFormat="1" ht="15" x14ac:dyDescent="0.25">
      <c r="A26" s="59" t="s">
        <v>46</v>
      </c>
      <c r="B26" s="60">
        <v>135304</v>
      </c>
      <c r="C26" s="61">
        <v>129956</v>
      </c>
      <c r="D26" s="61">
        <v>78700</v>
      </c>
      <c r="E26" s="91"/>
      <c r="F26" s="85">
        <v>96320</v>
      </c>
      <c r="G26" s="85"/>
      <c r="H26" s="62">
        <f t="shared" si="0"/>
        <v>440280</v>
      </c>
      <c r="I26" s="65"/>
      <c r="J26" s="101">
        <v>15159.06</v>
      </c>
      <c r="K26" s="61"/>
      <c r="L26" s="85">
        <v>14435.84</v>
      </c>
      <c r="M26" s="66"/>
      <c r="N26" s="60">
        <v>100000</v>
      </c>
      <c r="O26" s="61">
        <v>115760</v>
      </c>
    </row>
    <row r="27" spans="1:15" x14ac:dyDescent="0.25">
      <c r="A27" s="28" t="s">
        <v>8</v>
      </c>
      <c r="B27" s="5"/>
      <c r="C27" s="5"/>
      <c r="D27" s="5"/>
      <c r="E27" s="91"/>
      <c r="F27" s="85"/>
      <c r="G27" s="85"/>
      <c r="H27" s="62"/>
      <c r="I27" s="35"/>
      <c r="J27" s="101"/>
      <c r="K27" s="5"/>
      <c r="L27" s="85"/>
      <c r="M27" s="16"/>
      <c r="N27" s="60"/>
      <c r="O27" s="61"/>
    </row>
    <row r="28" spans="1:15" s="67" customFormat="1" ht="15" x14ac:dyDescent="0.25">
      <c r="A28" s="70" t="s">
        <v>35</v>
      </c>
      <c r="B28" s="60">
        <v>135304</v>
      </c>
      <c r="C28" s="61">
        <v>129956</v>
      </c>
      <c r="D28" s="61">
        <v>78700</v>
      </c>
      <c r="E28" s="91"/>
      <c r="F28" s="85"/>
      <c r="G28" s="85"/>
      <c r="H28" s="62">
        <f t="shared" si="0"/>
        <v>343960</v>
      </c>
      <c r="I28" s="65"/>
      <c r="J28" s="101">
        <v>15159.06</v>
      </c>
      <c r="K28" s="61"/>
      <c r="L28" s="85">
        <v>14435.84</v>
      </c>
      <c r="M28" s="66"/>
      <c r="N28" s="60">
        <v>100000</v>
      </c>
      <c r="O28" s="61">
        <v>115760</v>
      </c>
    </row>
    <row r="29" spans="1:15" s="67" customFormat="1" ht="15" x14ac:dyDescent="0.2">
      <c r="A29" s="68" t="s">
        <v>36</v>
      </c>
      <c r="B29" s="60">
        <v>135304</v>
      </c>
      <c r="C29" s="61">
        <v>129956</v>
      </c>
      <c r="D29" s="61">
        <v>78700</v>
      </c>
      <c r="E29" s="91"/>
      <c r="F29" s="85"/>
      <c r="G29" s="85"/>
      <c r="H29" s="62">
        <f t="shared" si="0"/>
        <v>343960</v>
      </c>
      <c r="I29" s="65"/>
      <c r="J29" s="101">
        <v>15159.06</v>
      </c>
      <c r="K29" s="61"/>
      <c r="L29" s="85">
        <v>14435.84</v>
      </c>
      <c r="M29" s="66"/>
      <c r="N29" s="60">
        <v>100000</v>
      </c>
      <c r="O29" s="61">
        <v>115760</v>
      </c>
    </row>
    <row r="30" spans="1:15" s="67" customFormat="1" ht="15" x14ac:dyDescent="0.2">
      <c r="A30" s="73" t="s">
        <v>37</v>
      </c>
      <c r="B30" s="60">
        <v>135304</v>
      </c>
      <c r="C30" s="61">
        <v>129956</v>
      </c>
      <c r="D30" s="61">
        <v>78700</v>
      </c>
      <c r="E30" s="91">
        <v>10652</v>
      </c>
      <c r="F30" s="85"/>
      <c r="G30" s="85">
        <v>8367</v>
      </c>
      <c r="H30" s="62">
        <f t="shared" si="0"/>
        <v>362979</v>
      </c>
      <c r="I30" s="65"/>
      <c r="J30" s="101">
        <v>15159.06</v>
      </c>
      <c r="K30" s="61"/>
      <c r="L30" s="85">
        <v>7217.92</v>
      </c>
      <c r="M30" s="66"/>
      <c r="N30" s="60">
        <v>100000</v>
      </c>
      <c r="O30" s="61">
        <v>115760</v>
      </c>
    </row>
    <row r="31" spans="1:15" s="67" customFormat="1" ht="15" x14ac:dyDescent="0.25">
      <c r="A31" s="70" t="s">
        <v>38</v>
      </c>
      <c r="B31" s="60">
        <v>135304</v>
      </c>
      <c r="C31" s="61">
        <v>129956</v>
      </c>
      <c r="D31" s="61">
        <v>78700</v>
      </c>
      <c r="E31" s="91"/>
      <c r="F31" s="85">
        <v>33110</v>
      </c>
      <c r="G31" s="85"/>
      <c r="H31" s="62">
        <f t="shared" si="0"/>
        <v>377070</v>
      </c>
      <c r="I31" s="65"/>
      <c r="J31" s="101">
        <v>15159.06</v>
      </c>
      <c r="K31" s="61"/>
      <c r="L31" s="85">
        <v>7217.92</v>
      </c>
      <c r="M31" s="66"/>
      <c r="N31" s="60">
        <v>100000</v>
      </c>
      <c r="O31" s="61">
        <v>115760</v>
      </c>
    </row>
    <row r="32" spans="1:15" s="67" customFormat="1" ht="15" x14ac:dyDescent="0.25">
      <c r="A32" s="70" t="s">
        <v>51</v>
      </c>
      <c r="B32" s="60">
        <v>135304</v>
      </c>
      <c r="C32" s="61">
        <v>129956</v>
      </c>
      <c r="D32" s="61">
        <v>78700</v>
      </c>
      <c r="E32" s="91"/>
      <c r="F32" s="92">
        <v>36120</v>
      </c>
      <c r="G32" s="85"/>
      <c r="H32" s="62">
        <f t="shared" si="0"/>
        <v>380080</v>
      </c>
      <c r="I32" s="65"/>
      <c r="J32" s="101">
        <v>15159.06</v>
      </c>
      <c r="K32" s="61"/>
      <c r="L32" s="85">
        <v>14435.84</v>
      </c>
      <c r="M32" s="66"/>
      <c r="N32" s="60">
        <v>100000</v>
      </c>
      <c r="O32" s="61">
        <v>115760</v>
      </c>
    </row>
    <row r="33" spans="1:15" x14ac:dyDescent="0.25">
      <c r="A33" s="28" t="s">
        <v>14</v>
      </c>
      <c r="B33" s="5"/>
      <c r="C33" s="5"/>
      <c r="D33" s="5"/>
      <c r="E33" s="91"/>
      <c r="F33" s="85"/>
      <c r="G33" s="85"/>
      <c r="H33" s="62"/>
      <c r="I33" s="35"/>
      <c r="J33" s="101"/>
      <c r="K33" s="5"/>
      <c r="L33" s="85"/>
      <c r="M33" s="16"/>
      <c r="N33" s="60"/>
      <c r="O33" s="61"/>
    </row>
    <row r="34" spans="1:15" s="67" customFormat="1" ht="15" x14ac:dyDescent="0.25">
      <c r="A34" s="70" t="s">
        <v>50</v>
      </c>
      <c r="B34" s="60">
        <v>135304</v>
      </c>
      <c r="C34" s="61">
        <v>129956</v>
      </c>
      <c r="D34" s="61">
        <v>78700</v>
      </c>
      <c r="E34" s="92">
        <v>10652</v>
      </c>
      <c r="F34" s="85"/>
      <c r="G34" s="85"/>
      <c r="H34" s="62">
        <f t="shared" si="0"/>
        <v>354612</v>
      </c>
      <c r="I34" s="65"/>
      <c r="J34" s="101">
        <v>15159.06</v>
      </c>
      <c r="K34" s="61"/>
      <c r="L34" s="85">
        <v>14435.84</v>
      </c>
      <c r="M34" s="66"/>
      <c r="N34" s="60">
        <v>100000</v>
      </c>
      <c r="O34" s="61">
        <v>115760</v>
      </c>
    </row>
    <row r="35" spans="1:15" s="67" customFormat="1" ht="15" x14ac:dyDescent="0.25">
      <c r="A35" s="59" t="s">
        <v>52</v>
      </c>
      <c r="B35" s="60">
        <v>135304</v>
      </c>
      <c r="C35" s="61">
        <v>129956</v>
      </c>
      <c r="D35" s="61">
        <v>78700</v>
      </c>
      <c r="E35" s="91">
        <v>10652</v>
      </c>
      <c r="F35" s="85">
        <v>12040</v>
      </c>
      <c r="G35" s="85"/>
      <c r="H35" s="62">
        <f t="shared" si="0"/>
        <v>366652</v>
      </c>
      <c r="I35" s="65"/>
      <c r="J35" s="101">
        <v>15159.06</v>
      </c>
      <c r="K35" s="61"/>
      <c r="L35" s="85">
        <v>14435.84</v>
      </c>
      <c r="M35" s="66"/>
      <c r="N35" s="60">
        <v>100000</v>
      </c>
      <c r="O35" s="61">
        <v>115760</v>
      </c>
    </row>
    <row r="36" spans="1:15" s="67" customFormat="1" ht="15" x14ac:dyDescent="0.25">
      <c r="A36" s="70" t="s">
        <v>53</v>
      </c>
      <c r="B36" s="60">
        <v>135304</v>
      </c>
      <c r="C36" s="61">
        <v>129956</v>
      </c>
      <c r="D36" s="61">
        <v>78700</v>
      </c>
      <c r="E36" s="91"/>
      <c r="F36" s="85"/>
      <c r="G36" s="85">
        <v>7436</v>
      </c>
      <c r="H36" s="62">
        <f t="shared" si="0"/>
        <v>351396</v>
      </c>
      <c r="I36" s="65"/>
      <c r="J36" s="101">
        <v>15159.06</v>
      </c>
      <c r="K36" s="61"/>
      <c r="L36" s="85">
        <v>14435.84</v>
      </c>
      <c r="M36" s="66"/>
      <c r="N36" s="60">
        <v>100000</v>
      </c>
      <c r="O36" s="61">
        <v>115760</v>
      </c>
    </row>
    <row r="37" spans="1:15" x14ac:dyDescent="0.25">
      <c r="A37" s="31" t="s">
        <v>10</v>
      </c>
      <c r="B37" s="60"/>
      <c r="C37" s="5"/>
      <c r="D37" s="5"/>
      <c r="E37" s="91"/>
      <c r="F37" s="85"/>
      <c r="G37" s="85"/>
      <c r="H37" s="62"/>
      <c r="I37" s="35"/>
      <c r="J37" s="101"/>
      <c r="K37" s="5"/>
      <c r="L37" s="85"/>
      <c r="M37" s="16"/>
      <c r="N37" s="60"/>
      <c r="O37" s="61"/>
    </row>
    <row r="38" spans="1:15" s="67" customFormat="1" ht="15" x14ac:dyDescent="0.25">
      <c r="A38" s="70" t="s">
        <v>39</v>
      </c>
      <c r="B38" s="60">
        <v>135304</v>
      </c>
      <c r="C38" s="61">
        <v>129956</v>
      </c>
      <c r="D38" s="61">
        <v>78700</v>
      </c>
      <c r="E38" s="92">
        <v>10652</v>
      </c>
      <c r="F38" s="85"/>
      <c r="G38" s="85">
        <v>7436</v>
      </c>
      <c r="H38" s="62">
        <f t="shared" si="0"/>
        <v>362048</v>
      </c>
      <c r="I38" s="65"/>
      <c r="J38" s="101">
        <v>15159.06</v>
      </c>
      <c r="K38" s="61"/>
      <c r="L38" s="85">
        <v>14435.84</v>
      </c>
      <c r="M38" s="66"/>
      <c r="N38" s="60">
        <v>100000</v>
      </c>
      <c r="O38" s="61">
        <v>115760</v>
      </c>
    </row>
    <row r="39" spans="1:15" s="67" customFormat="1" ht="15" x14ac:dyDescent="0.25">
      <c r="A39" s="72" t="s">
        <v>65</v>
      </c>
      <c r="B39" s="60">
        <v>135304</v>
      </c>
      <c r="C39" s="61">
        <v>129956</v>
      </c>
      <c r="D39" s="61">
        <v>78700</v>
      </c>
      <c r="E39" s="91"/>
      <c r="F39" s="85">
        <v>24080</v>
      </c>
      <c r="G39" s="85"/>
      <c r="H39" s="62">
        <f t="shared" si="0"/>
        <v>368040</v>
      </c>
      <c r="I39" s="65"/>
      <c r="J39" s="101">
        <v>45101.333333333328</v>
      </c>
      <c r="K39" s="61">
        <v>11275.33</v>
      </c>
      <c r="L39" s="85">
        <v>14435.84</v>
      </c>
      <c r="M39" s="66">
        <v>7212.53</v>
      </c>
      <c r="N39" s="60">
        <v>100000</v>
      </c>
      <c r="O39" s="61">
        <v>115760</v>
      </c>
    </row>
    <row r="40" spans="1:15" x14ac:dyDescent="0.25">
      <c r="A40" s="32" t="s">
        <v>13</v>
      </c>
      <c r="B40" s="5"/>
      <c r="C40" s="5"/>
      <c r="D40" s="5"/>
      <c r="E40" s="91"/>
      <c r="F40" s="89"/>
      <c r="G40" s="89"/>
      <c r="H40" s="62"/>
      <c r="I40" s="35"/>
      <c r="J40" s="101"/>
      <c r="K40" s="5"/>
      <c r="L40" s="85"/>
      <c r="M40" s="16"/>
      <c r="N40" s="60"/>
      <c r="O40" s="61"/>
    </row>
    <row r="41" spans="1:15" s="67" customFormat="1" ht="15" x14ac:dyDescent="0.25">
      <c r="A41" s="70" t="s">
        <v>48</v>
      </c>
      <c r="B41" s="60">
        <v>135304</v>
      </c>
      <c r="C41" s="61">
        <v>129956</v>
      </c>
      <c r="D41" s="61">
        <v>78700</v>
      </c>
      <c r="E41" s="91"/>
      <c r="F41" s="85">
        <v>24080</v>
      </c>
      <c r="G41" s="85"/>
      <c r="H41" s="62">
        <f t="shared" si="0"/>
        <v>368040</v>
      </c>
      <c r="I41" s="65"/>
      <c r="J41" s="101">
        <v>15159.06</v>
      </c>
      <c r="K41" s="61"/>
      <c r="L41" s="85">
        <v>14435.84</v>
      </c>
      <c r="M41" s="66"/>
      <c r="N41" s="60">
        <v>100000</v>
      </c>
      <c r="O41" s="61">
        <v>115760</v>
      </c>
    </row>
    <row r="42" spans="1:15" s="67" customFormat="1" ht="15" x14ac:dyDescent="0.25">
      <c r="A42" s="70" t="s">
        <v>49</v>
      </c>
      <c r="B42" s="60">
        <v>135304</v>
      </c>
      <c r="C42" s="61">
        <v>129956</v>
      </c>
      <c r="D42" s="61">
        <v>78700</v>
      </c>
      <c r="E42" s="91">
        <v>10652</v>
      </c>
      <c r="F42" s="85"/>
      <c r="G42" s="85">
        <v>7436</v>
      </c>
      <c r="H42" s="62">
        <f t="shared" si="0"/>
        <v>362048</v>
      </c>
      <c r="I42" s="65"/>
      <c r="J42" s="101">
        <v>15159.06</v>
      </c>
      <c r="K42" s="61"/>
      <c r="L42" s="85">
        <v>14435.84</v>
      </c>
      <c r="M42" s="66"/>
      <c r="N42" s="60">
        <v>100000</v>
      </c>
      <c r="O42" s="61">
        <v>115760</v>
      </c>
    </row>
    <row r="43" spans="1:15" x14ac:dyDescent="0.25">
      <c r="A43" s="28" t="s">
        <v>9</v>
      </c>
      <c r="B43" s="5"/>
      <c r="C43" s="5"/>
      <c r="D43" s="5"/>
      <c r="E43" s="91"/>
      <c r="F43" s="85"/>
      <c r="G43" s="85"/>
      <c r="H43" s="62"/>
      <c r="I43" s="35"/>
      <c r="J43" s="101"/>
      <c r="K43" s="5"/>
      <c r="L43" s="85"/>
      <c r="M43" s="16"/>
      <c r="N43" s="60"/>
      <c r="O43" s="61"/>
    </row>
    <row r="44" spans="1:15" s="67" customFormat="1" ht="15" x14ac:dyDescent="0.25">
      <c r="A44" s="71" t="s">
        <v>57</v>
      </c>
      <c r="B44" s="60">
        <v>135304</v>
      </c>
      <c r="C44" s="61">
        <v>129956</v>
      </c>
      <c r="D44" s="61">
        <v>78700</v>
      </c>
      <c r="E44" s="91"/>
      <c r="F44" s="22"/>
      <c r="G44" s="85"/>
      <c r="H44" s="62">
        <f t="shared" si="0"/>
        <v>343960</v>
      </c>
      <c r="I44" s="65"/>
      <c r="J44" s="101">
        <v>40090.080000000002</v>
      </c>
      <c r="K44" s="61">
        <v>11150.05</v>
      </c>
      <c r="L44" s="85">
        <v>38385.15</v>
      </c>
      <c r="M44" s="66">
        <v>10829.67</v>
      </c>
      <c r="N44" s="60">
        <v>100000</v>
      </c>
      <c r="O44" s="61">
        <v>115760</v>
      </c>
    </row>
    <row r="45" spans="1:15" x14ac:dyDescent="0.25">
      <c r="A45" s="28" t="s">
        <v>11</v>
      </c>
      <c r="B45" s="5"/>
      <c r="C45" s="5"/>
      <c r="D45" s="5"/>
      <c r="E45" s="94"/>
      <c r="F45" s="5"/>
      <c r="G45" s="5"/>
      <c r="H45" s="62"/>
      <c r="I45" s="35"/>
      <c r="J45" s="101"/>
      <c r="K45" s="5"/>
      <c r="L45" s="85"/>
      <c r="M45" s="16"/>
      <c r="N45" s="60"/>
      <c r="O45" s="61"/>
    </row>
    <row r="46" spans="1:15" s="67" customFormat="1" ht="15" x14ac:dyDescent="0.25">
      <c r="A46" s="69" t="s">
        <v>47</v>
      </c>
      <c r="B46" s="60">
        <v>135304</v>
      </c>
      <c r="C46" s="61">
        <v>129956</v>
      </c>
      <c r="D46" s="61">
        <v>78700</v>
      </c>
      <c r="E46" s="61"/>
      <c r="F46" s="61"/>
      <c r="G46" s="61"/>
      <c r="H46" s="62">
        <f t="shared" si="0"/>
        <v>343960</v>
      </c>
      <c r="I46" s="65"/>
      <c r="J46" s="101">
        <v>45101.333333333328</v>
      </c>
      <c r="K46" s="61">
        <v>11275.33</v>
      </c>
      <c r="L46" s="85">
        <v>43318.666666666672</v>
      </c>
      <c r="M46" s="66">
        <v>10829.67</v>
      </c>
      <c r="N46" s="60">
        <v>100000</v>
      </c>
      <c r="O46" s="61">
        <v>115760</v>
      </c>
    </row>
    <row r="47" spans="1:15" ht="14.25" thickBot="1" x14ac:dyDescent="0.3">
      <c r="A47" s="9" t="s">
        <v>15</v>
      </c>
      <c r="B47" s="8">
        <f t="shared" ref="B47:H47" si="1">SUM(B7:B46)</f>
        <v>4465032</v>
      </c>
      <c r="C47" s="8">
        <f t="shared" si="1"/>
        <v>4288548</v>
      </c>
      <c r="D47" s="8">
        <f t="shared" si="1"/>
        <v>2597100</v>
      </c>
      <c r="E47" s="8">
        <f t="shared" si="1"/>
        <v>135912</v>
      </c>
      <c r="F47" s="8">
        <f t="shared" si="1"/>
        <v>358190</v>
      </c>
      <c r="G47" s="8">
        <f t="shared" si="1"/>
        <v>90195</v>
      </c>
      <c r="H47" s="25">
        <f t="shared" si="1"/>
        <v>11934977</v>
      </c>
      <c r="I47" s="35"/>
      <c r="J47" s="17">
        <f t="shared" ref="J47:O47" si="2">SUM(J7:J46)</f>
        <v>782758.71333333384</v>
      </c>
      <c r="K47" s="8">
        <f t="shared" si="2"/>
        <v>111312.57</v>
      </c>
      <c r="L47" s="8">
        <f t="shared" si="2"/>
        <v>716122.07000000007</v>
      </c>
      <c r="M47" s="18">
        <f t="shared" si="2"/>
        <v>93427.51999999999</v>
      </c>
      <c r="N47" s="8">
        <f t="shared" si="2"/>
        <v>3300000</v>
      </c>
      <c r="O47" s="8">
        <f t="shared" si="2"/>
        <v>3820080</v>
      </c>
    </row>
    <row r="48" spans="1:15" s="76" customFormat="1" ht="14.25" customHeight="1" thickTop="1" x14ac:dyDescent="0.15">
      <c r="A48" s="74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75"/>
      <c r="M48" s="75"/>
      <c r="N48" s="75"/>
    </row>
    <row r="49" spans="1:15" s="76" customFormat="1" ht="13.5" customHeight="1" x14ac:dyDescent="0.15">
      <c r="A49" s="77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75"/>
      <c r="M49" s="75"/>
      <c r="N49" s="75"/>
    </row>
    <row r="50" spans="1:15" s="76" customFormat="1" ht="13.5" customHeight="1" x14ac:dyDescent="0.15">
      <c r="A50" s="77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75"/>
      <c r="M50" s="75"/>
      <c r="N50" s="75"/>
    </row>
    <row r="51" spans="1:15" s="76" customFormat="1" ht="9" x14ac:dyDescent="0.15">
      <c r="A51" s="74" t="s">
        <v>21</v>
      </c>
      <c r="B51" s="76" t="s">
        <v>25</v>
      </c>
      <c r="H51" s="78"/>
      <c r="I51" s="78"/>
      <c r="N51" s="55"/>
    </row>
    <row r="52" spans="1:15" s="76" customFormat="1" ht="9" x14ac:dyDescent="0.15">
      <c r="A52" s="74"/>
      <c r="B52" s="80"/>
      <c r="C52" s="81"/>
      <c r="D52" s="81"/>
      <c r="E52" s="81"/>
      <c r="F52" s="81"/>
      <c r="G52" s="81"/>
      <c r="H52" s="81"/>
      <c r="I52" s="80"/>
      <c r="N52" s="55"/>
    </row>
    <row r="53" spans="1:15" s="76" customFormat="1" ht="9" x14ac:dyDescent="0.15">
      <c r="A53" s="74"/>
      <c r="B53" s="80"/>
      <c r="C53" s="81"/>
      <c r="D53" s="81"/>
      <c r="E53" s="81"/>
      <c r="F53" s="81"/>
      <c r="G53" s="81"/>
      <c r="H53" s="81"/>
      <c r="I53" s="80"/>
      <c r="N53" s="55"/>
    </row>
    <row r="54" spans="1:15" s="76" customFormat="1" ht="12.75" customHeight="1" x14ac:dyDescent="0.15">
      <c r="A54" s="79"/>
      <c r="B54" s="127" t="s">
        <v>54</v>
      </c>
      <c r="C54" s="127"/>
      <c r="D54" s="127"/>
      <c r="E54" s="127"/>
      <c r="F54" s="127"/>
      <c r="G54" s="127"/>
      <c r="H54" s="127"/>
      <c r="I54" s="78"/>
      <c r="N54" s="55"/>
    </row>
    <row r="55" spans="1:15" s="76" customFormat="1" ht="15" customHeight="1" x14ac:dyDescent="0.15">
      <c r="A55" s="79"/>
      <c r="B55" s="82" t="s">
        <v>55</v>
      </c>
      <c r="C55" s="83"/>
      <c r="D55" s="83"/>
      <c r="E55" s="83"/>
      <c r="F55" s="83"/>
      <c r="G55" s="83"/>
      <c r="H55" s="83"/>
      <c r="I55" s="78"/>
      <c r="N55" s="55"/>
    </row>
    <row r="56" spans="1:15" s="76" customFormat="1" ht="19.5" customHeight="1" x14ac:dyDescent="0.15">
      <c r="A56" s="79"/>
      <c r="B56" s="82" t="s">
        <v>56</v>
      </c>
      <c r="H56" s="78"/>
      <c r="I56" s="78"/>
      <c r="N56" s="55"/>
    </row>
    <row r="57" spans="1:15" x14ac:dyDescent="0.25">
      <c r="N57" s="55"/>
      <c r="O57" s="76"/>
    </row>
    <row r="58" spans="1:15" x14ac:dyDescent="0.25">
      <c r="N58" s="55"/>
      <c r="O58" s="76"/>
    </row>
    <row r="59" spans="1:15" x14ac:dyDescent="0.25">
      <c r="A59" s="7"/>
    </row>
    <row r="60" spans="1:15" x14ac:dyDescent="0.25">
      <c r="A60" s="7"/>
    </row>
    <row r="61" spans="1:15" x14ac:dyDescent="0.25">
      <c r="A61" s="7"/>
    </row>
    <row r="62" spans="1:15" x14ac:dyDescent="0.25">
      <c r="A62" s="7"/>
    </row>
    <row r="63" spans="1:15" x14ac:dyDescent="0.25">
      <c r="A63" s="7"/>
    </row>
    <row r="64" spans="1:15" x14ac:dyDescent="0.25">
      <c r="A64" s="7"/>
    </row>
    <row r="65" spans="1:1" x14ac:dyDescent="0.25">
      <c r="A65" s="7"/>
    </row>
    <row r="66" spans="1:1" x14ac:dyDescent="0.25">
      <c r="A66" s="7"/>
    </row>
    <row r="67" spans="1:1" x14ac:dyDescent="0.25">
      <c r="A67" s="7"/>
    </row>
    <row r="68" spans="1:1" x14ac:dyDescent="0.25">
      <c r="A68" s="7"/>
    </row>
    <row r="69" spans="1:1" x14ac:dyDescent="0.25">
      <c r="A69" s="7"/>
    </row>
    <row r="70" spans="1:1" x14ac:dyDescent="0.25">
      <c r="A70" s="7"/>
    </row>
    <row r="71" spans="1:1" x14ac:dyDescent="0.25">
      <c r="A71" s="7"/>
    </row>
    <row r="72" spans="1:1" x14ac:dyDescent="0.25">
      <c r="A72" s="7"/>
    </row>
    <row r="73" spans="1:1" x14ac:dyDescent="0.25">
      <c r="A73" s="7"/>
    </row>
    <row r="74" spans="1:1" x14ac:dyDescent="0.25">
      <c r="A74" s="7"/>
    </row>
    <row r="75" spans="1:1" x14ac:dyDescent="0.25">
      <c r="A75" s="7"/>
    </row>
    <row r="76" spans="1:1" x14ac:dyDescent="0.25">
      <c r="A76" s="7"/>
    </row>
    <row r="77" spans="1:1" x14ac:dyDescent="0.25">
      <c r="A77" s="7"/>
    </row>
    <row r="78" spans="1:1" x14ac:dyDescent="0.25">
      <c r="A78" s="7"/>
    </row>
    <row r="79" spans="1:1" x14ac:dyDescent="0.25">
      <c r="A79" s="7"/>
    </row>
    <row r="80" spans="1:1" x14ac:dyDescent="0.25">
      <c r="A80" s="7"/>
    </row>
    <row r="81" spans="1:1" x14ac:dyDescent="0.25">
      <c r="A81" s="7"/>
    </row>
    <row r="82" spans="1:1" x14ac:dyDescent="0.25">
      <c r="A82" s="7"/>
    </row>
    <row r="83" spans="1:1" x14ac:dyDescent="0.25">
      <c r="A83" s="7"/>
    </row>
    <row r="84" spans="1:1" x14ac:dyDescent="0.25">
      <c r="A84" s="7"/>
    </row>
    <row r="85" spans="1:1" x14ac:dyDescent="0.25">
      <c r="A85" s="7"/>
    </row>
  </sheetData>
  <mergeCells count="6">
    <mergeCell ref="N2:O2"/>
    <mergeCell ref="A1:M1"/>
    <mergeCell ref="J2:M2"/>
    <mergeCell ref="B4:G4"/>
    <mergeCell ref="B54:H54"/>
    <mergeCell ref="B2:H2"/>
  </mergeCells>
  <hyperlinks>
    <hyperlink ref="A7" r:id="rId1" display="javascript: irDetalle(1173)"/>
    <hyperlink ref="A8" r:id="rId2" display="javascript: irDetalle(1183)"/>
    <hyperlink ref="A9" r:id="rId3" display="javascript: irDetalle(1184)"/>
    <hyperlink ref="A10" r:id="rId4" display="javascript: irDetalle(1187)"/>
    <hyperlink ref="A11" r:id="rId5" display="javascript: irDetalle(1188)"/>
    <hyperlink ref="A12" r:id="rId6" display="javascript: irDetalle(1189)"/>
    <hyperlink ref="A13" r:id="rId7" display="javascript: irDetalle(1190)"/>
    <hyperlink ref="A14" r:id="rId8" display="javascript: irDetalle(1191)"/>
    <hyperlink ref="A16" r:id="rId9" display="javascript: irDetalle(1195)"/>
    <hyperlink ref="A17" r:id="rId10" display="javascript: irDetalle(1196)"/>
    <hyperlink ref="A28" r:id="rId11" display="javascript: irDetalle(1194)"/>
    <hyperlink ref="A29" r:id="rId12" display="javascript: irDetalle(1198)"/>
    <hyperlink ref="A30" r:id="rId13" display="javascript: irDetalle(1197)"/>
    <hyperlink ref="A31" r:id="rId14" display="javascript: irDetalle(1199)"/>
    <hyperlink ref="A38" r:id="rId15" display="javascript: irDetalle(1178)"/>
    <hyperlink ref="A39" r:id="rId16" display="javascript: irDetalle(1200)"/>
    <hyperlink ref="A19" r:id="rId17" display="javascript: irDetalle(1174)"/>
    <hyperlink ref="A20" r:id="rId18" display="javascript: irDetalle(1176)"/>
    <hyperlink ref="A21" r:id="rId19" display="javascript: irDetalle(1177)"/>
    <hyperlink ref="A23" r:id="rId20" display="javascript: irDetalle(1182)"/>
    <hyperlink ref="A24" r:id="rId21" display="javascript: irDetalle(1205)"/>
    <hyperlink ref="A25" r:id="rId22" display="javascript: irDetalle(1203)"/>
    <hyperlink ref="A26" r:id="rId23" display="javascript: irDetalle(1204)"/>
    <hyperlink ref="A46" r:id="rId24" display="javascript: irDetalle(1202)"/>
    <hyperlink ref="A41" r:id="rId25" display="javascript: irDetalle(1185)"/>
    <hyperlink ref="A42" r:id="rId26" display="javascript: irDetalle(1193)"/>
    <hyperlink ref="A34" r:id="rId27" display="javascript: irDetalle(1175)"/>
    <hyperlink ref="A32" r:id="rId28" display="javascript: irDetalle(1180)"/>
    <hyperlink ref="A35" r:id="rId29" display="javascript: irDetalle(1181)"/>
    <hyperlink ref="A36" r:id="rId30" display="javascript: irDetalle(1186)"/>
    <hyperlink ref="A44" r:id="rId31" display="javascript: irDetalle(1201)"/>
    <hyperlink ref="A15" r:id="rId32" display="javascript: irDetalle(1192)"/>
    <hyperlink ref="A22" r:id="rId33" display="javascript: irDetalle(1179)"/>
  </hyperlinks>
  <printOptions horizontalCentered="1" verticalCentered="1"/>
  <pageMargins left="0.25" right="0.25" top="0.75" bottom="0.75" header="0.3" footer="0.3"/>
  <pageSetup paperSize="5" scale="61" orientation="landscape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6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22" sqref="A22"/>
    </sheetView>
  </sheetViews>
  <sheetFormatPr baseColWidth="10" defaultColWidth="11.42578125" defaultRowHeight="13.5" x14ac:dyDescent="0.25"/>
  <cols>
    <col min="1" max="1" width="35.85546875" style="6" customWidth="1"/>
    <col min="2" max="2" width="11.5703125" style="4" customWidth="1"/>
    <col min="3" max="3" width="14.140625" style="4" customWidth="1"/>
    <col min="4" max="4" width="13" style="4" customWidth="1"/>
    <col min="5" max="5" width="9.5703125" style="4" customWidth="1"/>
    <col min="6" max="6" width="14.7109375" style="4" customWidth="1"/>
    <col min="7" max="7" width="17.85546875" style="4" customWidth="1"/>
    <col min="8" max="8" width="13.42578125" style="11" bestFit="1" customWidth="1"/>
    <col min="9" max="9" width="2.85546875" style="11" customWidth="1"/>
    <col min="10" max="10" width="13" style="4" customWidth="1"/>
    <col min="11" max="11" width="12.5703125" style="4" customWidth="1"/>
    <col min="12" max="12" width="16.28515625" style="4" customWidth="1"/>
    <col min="13" max="13" width="18.140625" style="4" customWidth="1"/>
    <col min="14" max="14" width="12.5703125" style="21" customWidth="1"/>
    <col min="15" max="16384" width="11.42578125" style="4"/>
  </cols>
  <sheetData>
    <row r="1" spans="1:29" ht="21" customHeight="1" thickBot="1" x14ac:dyDescent="0.35">
      <c r="A1" s="128" t="s">
        <v>71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</row>
    <row r="2" spans="1:29" s="56" customFormat="1" ht="22.5" customHeight="1" thickTop="1" x14ac:dyDescent="0.15">
      <c r="A2" s="57"/>
      <c r="B2" s="122" t="s">
        <v>66</v>
      </c>
      <c r="C2" s="120"/>
      <c r="D2" s="120"/>
      <c r="E2" s="120"/>
      <c r="F2" s="120"/>
      <c r="G2" s="120"/>
      <c r="H2" s="120"/>
      <c r="I2" s="58"/>
      <c r="J2" s="122" t="s">
        <v>20</v>
      </c>
      <c r="K2" s="120"/>
      <c r="L2" s="120"/>
      <c r="M2" s="123"/>
      <c r="N2" s="120" t="s">
        <v>68</v>
      </c>
      <c r="O2" s="120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</row>
    <row r="3" spans="1:29" s="56" customFormat="1" ht="36.75" customHeight="1" x14ac:dyDescent="0.15">
      <c r="A3" s="52" t="s">
        <v>0</v>
      </c>
      <c r="B3" s="54" t="s">
        <v>1</v>
      </c>
      <c r="C3" s="38" t="s">
        <v>2</v>
      </c>
      <c r="D3" s="39" t="s">
        <v>3</v>
      </c>
      <c r="E3" s="40" t="s">
        <v>4</v>
      </c>
      <c r="F3" s="54" t="s">
        <v>5</v>
      </c>
      <c r="G3" s="38" t="s">
        <v>6</v>
      </c>
      <c r="H3" s="39" t="s">
        <v>61</v>
      </c>
      <c r="I3" s="47"/>
      <c r="J3" s="54" t="s">
        <v>17</v>
      </c>
      <c r="K3" s="38" t="s">
        <v>16</v>
      </c>
      <c r="L3" s="39" t="s">
        <v>18</v>
      </c>
      <c r="M3" s="40" t="s">
        <v>19</v>
      </c>
      <c r="N3" s="41" t="s">
        <v>59</v>
      </c>
      <c r="O3" s="41" t="s">
        <v>60</v>
      </c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</row>
    <row r="4" spans="1:29" s="1" customFormat="1" ht="14.25" customHeight="1" x14ac:dyDescent="0.2">
      <c r="A4" s="2"/>
      <c r="B4" s="124" t="s">
        <v>21</v>
      </c>
      <c r="C4" s="125"/>
      <c r="D4" s="125"/>
      <c r="E4" s="125"/>
      <c r="F4" s="125"/>
      <c r="G4" s="126"/>
      <c r="H4" s="23"/>
      <c r="I4" s="34"/>
      <c r="J4" s="20" t="s">
        <v>21</v>
      </c>
      <c r="K4" s="19" t="s">
        <v>21</v>
      </c>
      <c r="L4" s="19" t="s">
        <v>21</v>
      </c>
      <c r="M4" s="19" t="s">
        <v>21</v>
      </c>
      <c r="N4" s="10"/>
      <c r="O4" s="10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</row>
    <row r="5" spans="1:29" s="51" customFormat="1" ht="18.75" thickBot="1" x14ac:dyDescent="0.2">
      <c r="A5" s="42" t="s">
        <v>73</v>
      </c>
      <c r="B5" s="43"/>
      <c r="C5" s="44"/>
      <c r="D5" s="44"/>
      <c r="E5" s="44"/>
      <c r="F5" s="45"/>
      <c r="G5" s="44"/>
      <c r="H5" s="46"/>
      <c r="I5" s="47"/>
      <c r="J5" s="48" t="s">
        <v>22</v>
      </c>
      <c r="K5" s="44" t="s">
        <v>23</v>
      </c>
      <c r="L5" s="44" t="s">
        <v>22</v>
      </c>
      <c r="M5" s="49" t="s">
        <v>24</v>
      </c>
      <c r="N5" s="96"/>
      <c r="O5" s="96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</row>
    <row r="6" spans="1:29" ht="14.25" thickTop="1" x14ac:dyDescent="0.25">
      <c r="A6" s="30" t="s">
        <v>7</v>
      </c>
      <c r="B6" s="3"/>
      <c r="C6" s="3"/>
      <c r="D6" s="3"/>
      <c r="E6" s="3"/>
      <c r="F6" s="27"/>
      <c r="G6" s="3"/>
      <c r="H6" s="24"/>
      <c r="I6" s="33"/>
      <c r="J6" s="13"/>
      <c r="K6" s="3"/>
      <c r="L6" s="3"/>
      <c r="M6" s="14"/>
      <c r="N6" s="3"/>
      <c r="O6" s="27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</row>
    <row r="7" spans="1:29" s="67" customFormat="1" ht="15" x14ac:dyDescent="0.25">
      <c r="A7" s="59" t="s">
        <v>26</v>
      </c>
      <c r="B7" s="60">
        <f>33826*12</f>
        <v>405912</v>
      </c>
      <c r="C7" s="61">
        <f>16244.5*2*12</f>
        <v>389868</v>
      </c>
      <c r="D7" s="61">
        <f>19675*12</f>
        <v>236100</v>
      </c>
      <c r="E7" s="61"/>
      <c r="F7" s="61"/>
      <c r="G7" s="61"/>
      <c r="H7" s="62">
        <f>SUM(B7:G7)</f>
        <v>1031880</v>
      </c>
      <c r="I7" s="65"/>
      <c r="J7" s="63">
        <v>45101.333333333328</v>
      </c>
      <c r="K7" s="61">
        <v>22550.66</v>
      </c>
      <c r="L7" s="61">
        <v>43318.666666666672</v>
      </c>
      <c r="M7" s="66">
        <v>21659.33</v>
      </c>
      <c r="N7" s="60">
        <v>300000</v>
      </c>
      <c r="O7" s="61">
        <v>347280</v>
      </c>
    </row>
    <row r="8" spans="1:29" s="67" customFormat="1" ht="15" x14ac:dyDescent="0.2">
      <c r="A8" s="68" t="s">
        <v>27</v>
      </c>
      <c r="B8" s="60">
        <f t="shared" ref="B8:B47" si="0">33826*12</f>
        <v>405912</v>
      </c>
      <c r="C8" s="61">
        <f t="shared" ref="C8:C17" si="1">16244.5*2*12</f>
        <v>389868</v>
      </c>
      <c r="D8" s="61">
        <f t="shared" ref="D8:D17" si="2">19675*12</f>
        <v>236100</v>
      </c>
      <c r="E8" s="90">
        <v>80000</v>
      </c>
      <c r="F8" s="85"/>
      <c r="G8" s="85"/>
      <c r="H8" s="62">
        <f t="shared" ref="H8:H47" si="3">SUM(B8:G8)</f>
        <v>1111880</v>
      </c>
      <c r="I8" s="65"/>
      <c r="J8" s="63">
        <v>45101.333333333328</v>
      </c>
      <c r="K8" s="61">
        <v>22550.66</v>
      </c>
      <c r="L8" s="61">
        <v>43318.666666666672</v>
      </c>
      <c r="M8" s="66">
        <v>21659.33</v>
      </c>
      <c r="N8" s="60">
        <v>300000</v>
      </c>
      <c r="O8" s="61">
        <v>347280</v>
      </c>
    </row>
    <row r="9" spans="1:29" s="67" customFormat="1" ht="15" x14ac:dyDescent="0.25">
      <c r="A9" s="59" t="s">
        <v>28</v>
      </c>
      <c r="B9" s="60">
        <f t="shared" si="0"/>
        <v>405912</v>
      </c>
      <c r="C9" s="61">
        <f t="shared" si="1"/>
        <v>389868</v>
      </c>
      <c r="D9" s="61">
        <f t="shared" si="2"/>
        <v>236100</v>
      </c>
      <c r="E9" s="91"/>
      <c r="F9" s="85"/>
      <c r="G9" s="85"/>
      <c r="H9" s="62">
        <f t="shared" si="3"/>
        <v>1031880</v>
      </c>
      <c r="I9" s="65"/>
      <c r="J9" s="63">
        <v>45101.333333333328</v>
      </c>
      <c r="K9" s="61">
        <v>22550.66</v>
      </c>
      <c r="L9" s="61">
        <v>43318.666666666672</v>
      </c>
      <c r="M9" s="66">
        <v>21659.33</v>
      </c>
      <c r="N9" s="60">
        <v>300000</v>
      </c>
      <c r="O9" s="61">
        <v>347280</v>
      </c>
    </row>
    <row r="10" spans="1:29" s="67" customFormat="1" ht="15" x14ac:dyDescent="0.25">
      <c r="A10" s="69" t="s">
        <v>29</v>
      </c>
      <c r="B10" s="60">
        <f t="shared" si="0"/>
        <v>405912</v>
      </c>
      <c r="C10" s="61">
        <f t="shared" si="1"/>
        <v>389868</v>
      </c>
      <c r="D10" s="61">
        <f t="shared" si="2"/>
        <v>236100</v>
      </c>
      <c r="E10" s="91"/>
      <c r="F10" s="85"/>
      <c r="G10" s="85"/>
      <c r="H10" s="62">
        <f t="shared" si="3"/>
        <v>1031880</v>
      </c>
      <c r="I10" s="65"/>
      <c r="J10" s="63">
        <v>45101.333333333328</v>
      </c>
      <c r="K10" s="61">
        <v>22550.66</v>
      </c>
      <c r="L10" s="61">
        <v>43318.666666666672</v>
      </c>
      <c r="M10" s="66">
        <v>21659.33</v>
      </c>
      <c r="N10" s="60">
        <v>300000</v>
      </c>
      <c r="O10" s="61">
        <v>347280</v>
      </c>
    </row>
    <row r="11" spans="1:29" s="67" customFormat="1" ht="15" x14ac:dyDescent="0.25">
      <c r="A11" s="70" t="s">
        <v>30</v>
      </c>
      <c r="B11" s="60">
        <f t="shared" si="0"/>
        <v>405912</v>
      </c>
      <c r="C11" s="61">
        <f t="shared" si="1"/>
        <v>389868</v>
      </c>
      <c r="D11" s="61">
        <f t="shared" si="2"/>
        <v>236100</v>
      </c>
      <c r="E11" s="91"/>
      <c r="F11" s="85"/>
      <c r="G11" s="85"/>
      <c r="H11" s="62">
        <f t="shared" si="3"/>
        <v>1031880</v>
      </c>
      <c r="I11" s="65"/>
      <c r="J11" s="63">
        <v>45101.333333333328</v>
      </c>
      <c r="K11" s="61">
        <v>22550.66</v>
      </c>
      <c r="L11" s="61">
        <v>43318.666666666672</v>
      </c>
      <c r="M11" s="66">
        <v>21659.33</v>
      </c>
      <c r="N11" s="60">
        <v>300000</v>
      </c>
      <c r="O11" s="61">
        <v>347280</v>
      </c>
    </row>
    <row r="12" spans="1:29" s="67" customFormat="1" ht="15" x14ac:dyDescent="0.25">
      <c r="A12" s="71" t="s">
        <v>62</v>
      </c>
      <c r="B12" s="60">
        <f t="shared" si="0"/>
        <v>405912</v>
      </c>
      <c r="C12" s="61">
        <f t="shared" si="1"/>
        <v>389868</v>
      </c>
      <c r="D12" s="61">
        <f t="shared" si="2"/>
        <v>236100</v>
      </c>
      <c r="E12" s="91"/>
      <c r="F12" s="85"/>
      <c r="G12" s="85">
        <v>122760</v>
      </c>
      <c r="H12" s="62">
        <f t="shared" si="3"/>
        <v>1154640</v>
      </c>
      <c r="I12" s="65"/>
      <c r="J12" s="63">
        <v>45101.333333333328</v>
      </c>
      <c r="K12" s="61">
        <v>22550.66</v>
      </c>
      <c r="L12" s="61">
        <v>43318.666666666672</v>
      </c>
      <c r="M12" s="66">
        <v>21659.33</v>
      </c>
      <c r="N12" s="60">
        <v>300000</v>
      </c>
      <c r="O12" s="61">
        <v>347280</v>
      </c>
    </row>
    <row r="13" spans="1:29" s="67" customFormat="1" ht="15" x14ac:dyDescent="0.25">
      <c r="A13" s="70" t="s">
        <v>31</v>
      </c>
      <c r="B13" s="60">
        <f t="shared" si="0"/>
        <v>405912</v>
      </c>
      <c r="C13" s="61">
        <f t="shared" si="1"/>
        <v>389868</v>
      </c>
      <c r="D13" s="61">
        <f t="shared" si="2"/>
        <v>236100</v>
      </c>
      <c r="E13" s="91">
        <f>32000+16000</f>
        <v>48000</v>
      </c>
      <c r="F13" s="85"/>
      <c r="G13" s="85"/>
      <c r="H13" s="62">
        <f t="shared" si="3"/>
        <v>1079880</v>
      </c>
      <c r="I13" s="65"/>
      <c r="J13" s="63">
        <v>45101.333333333328</v>
      </c>
      <c r="K13" s="61">
        <v>22550.66</v>
      </c>
      <c r="L13" s="61">
        <v>43318.666666666672</v>
      </c>
      <c r="M13" s="66">
        <v>21659.33</v>
      </c>
      <c r="N13" s="60">
        <v>300000</v>
      </c>
      <c r="O13" s="61">
        <v>347280</v>
      </c>
    </row>
    <row r="14" spans="1:29" s="67" customFormat="1" ht="15" x14ac:dyDescent="0.25">
      <c r="A14" s="72" t="s">
        <v>32</v>
      </c>
      <c r="B14" s="60">
        <f t="shared" si="0"/>
        <v>405912</v>
      </c>
      <c r="C14" s="61">
        <f t="shared" si="1"/>
        <v>389868</v>
      </c>
      <c r="D14" s="61">
        <f t="shared" si="2"/>
        <v>236100</v>
      </c>
      <c r="E14" s="91"/>
      <c r="F14" s="85"/>
      <c r="G14" s="85"/>
      <c r="H14" s="62">
        <f t="shared" si="3"/>
        <v>1031880</v>
      </c>
      <c r="I14" s="65"/>
      <c r="J14" s="63">
        <v>45101.333333333328</v>
      </c>
      <c r="K14" s="61">
        <v>22550.66</v>
      </c>
      <c r="L14" s="61">
        <v>43318.666666666672</v>
      </c>
      <c r="M14" s="66">
        <v>21659.33</v>
      </c>
      <c r="N14" s="60">
        <v>300000</v>
      </c>
      <c r="O14" s="61">
        <v>347280</v>
      </c>
    </row>
    <row r="15" spans="1:29" s="67" customFormat="1" ht="15" x14ac:dyDescent="0.25">
      <c r="A15" s="69" t="s">
        <v>63</v>
      </c>
      <c r="B15" s="60">
        <f t="shared" si="0"/>
        <v>405912</v>
      </c>
      <c r="C15" s="61">
        <f t="shared" si="1"/>
        <v>389868</v>
      </c>
      <c r="D15" s="61">
        <f t="shared" si="2"/>
        <v>236100</v>
      </c>
      <c r="E15" s="91">
        <v>10652</v>
      </c>
      <c r="F15" s="85"/>
      <c r="G15" s="85"/>
      <c r="H15" s="62">
        <f t="shared" si="3"/>
        <v>1042532</v>
      </c>
      <c r="I15" s="65"/>
      <c r="J15" s="63">
        <v>45101.333333333328</v>
      </c>
      <c r="K15" s="61">
        <v>22550.66</v>
      </c>
      <c r="L15" s="61">
        <v>43318.666666666672</v>
      </c>
      <c r="M15" s="66">
        <v>21659.33</v>
      </c>
      <c r="N15" s="60">
        <v>300000</v>
      </c>
      <c r="O15" s="61">
        <v>347280</v>
      </c>
    </row>
    <row r="16" spans="1:29" s="67" customFormat="1" ht="15" x14ac:dyDescent="0.25">
      <c r="A16" s="59" t="s">
        <v>33</v>
      </c>
      <c r="B16" s="60">
        <f t="shared" si="0"/>
        <v>405912</v>
      </c>
      <c r="C16" s="61">
        <f t="shared" si="1"/>
        <v>389868</v>
      </c>
      <c r="D16" s="61">
        <f t="shared" si="2"/>
        <v>236100</v>
      </c>
      <c r="E16" s="91"/>
      <c r="F16" s="85">
        <v>397320</v>
      </c>
      <c r="G16" s="85"/>
      <c r="H16" s="62">
        <f t="shared" si="3"/>
        <v>1429200</v>
      </c>
      <c r="I16" s="65"/>
      <c r="J16" s="63">
        <v>45101.333333333328</v>
      </c>
      <c r="K16" s="61">
        <v>22550.66</v>
      </c>
      <c r="L16" s="61">
        <v>43318.666666666672</v>
      </c>
      <c r="M16" s="66">
        <v>21659.33</v>
      </c>
      <c r="N16" s="60">
        <v>300000</v>
      </c>
      <c r="O16" s="61">
        <v>347280</v>
      </c>
    </row>
    <row r="17" spans="1:15" s="67" customFormat="1" ht="15" x14ac:dyDescent="0.25">
      <c r="A17" s="72" t="s">
        <v>34</v>
      </c>
      <c r="B17" s="60">
        <f t="shared" si="0"/>
        <v>405912</v>
      </c>
      <c r="C17" s="61">
        <f t="shared" si="1"/>
        <v>389868</v>
      </c>
      <c r="D17" s="61">
        <f t="shared" si="2"/>
        <v>236100</v>
      </c>
      <c r="E17" s="91">
        <v>10652</v>
      </c>
      <c r="F17" s="85"/>
      <c r="G17" s="85"/>
      <c r="H17" s="62">
        <f t="shared" si="3"/>
        <v>1042532</v>
      </c>
      <c r="I17" s="65"/>
      <c r="J17" s="63">
        <v>45101.333333333328</v>
      </c>
      <c r="K17" s="61">
        <v>22550.66</v>
      </c>
      <c r="L17" s="61">
        <v>43318.666666666672</v>
      </c>
      <c r="M17" s="66">
        <v>21659.33</v>
      </c>
      <c r="N17" s="60">
        <v>300000</v>
      </c>
      <c r="O17" s="61">
        <v>347280</v>
      </c>
    </row>
    <row r="18" spans="1:15" x14ac:dyDescent="0.25">
      <c r="A18" s="29" t="s">
        <v>12</v>
      </c>
      <c r="B18" s="5"/>
      <c r="C18" s="5"/>
      <c r="D18" s="5"/>
      <c r="E18" s="91"/>
      <c r="F18" s="87"/>
      <c r="G18" s="87"/>
      <c r="H18" s="62"/>
      <c r="I18" s="35"/>
      <c r="J18" s="15"/>
      <c r="K18" s="5"/>
      <c r="L18" s="5"/>
      <c r="M18" s="16"/>
      <c r="N18" s="60"/>
      <c r="O18" s="61"/>
    </row>
    <row r="19" spans="1:15" s="67" customFormat="1" ht="15" x14ac:dyDescent="0.25">
      <c r="A19" s="59" t="s">
        <v>40</v>
      </c>
      <c r="B19" s="60">
        <f t="shared" si="0"/>
        <v>405912</v>
      </c>
      <c r="C19" s="61">
        <f t="shared" ref="C19:C27" si="4">16244.5*2*12</f>
        <v>389868</v>
      </c>
      <c r="D19" s="61">
        <f t="shared" ref="D19:D27" si="5">19675*12</f>
        <v>236100</v>
      </c>
      <c r="E19" s="92">
        <v>32000</v>
      </c>
      <c r="F19" s="85"/>
      <c r="G19" s="85"/>
      <c r="H19" s="62">
        <f t="shared" si="3"/>
        <v>1063880</v>
      </c>
      <c r="I19" s="65"/>
      <c r="J19" s="63">
        <v>45101.333333333328</v>
      </c>
      <c r="K19" s="61">
        <v>22550.66</v>
      </c>
      <c r="L19" s="61">
        <v>43318.666666666672</v>
      </c>
      <c r="M19" s="66">
        <v>21659.33</v>
      </c>
      <c r="N19" s="60">
        <v>300000</v>
      </c>
      <c r="O19" s="61">
        <v>347280</v>
      </c>
    </row>
    <row r="20" spans="1:15" s="67" customFormat="1" ht="15" x14ac:dyDescent="0.25">
      <c r="A20" s="69" t="s">
        <v>41</v>
      </c>
      <c r="B20" s="60">
        <f t="shared" si="0"/>
        <v>405912</v>
      </c>
      <c r="C20" s="61">
        <f t="shared" si="4"/>
        <v>389868</v>
      </c>
      <c r="D20" s="61">
        <f t="shared" si="5"/>
        <v>236100</v>
      </c>
      <c r="E20" s="91">
        <v>10652</v>
      </c>
      <c r="F20" s="85"/>
      <c r="G20" s="85">
        <v>64158</v>
      </c>
      <c r="H20" s="62">
        <f t="shared" si="3"/>
        <v>1106690</v>
      </c>
      <c r="I20" s="65"/>
      <c r="J20" s="63">
        <v>45101.333333333328</v>
      </c>
      <c r="K20" s="61">
        <v>22550.66</v>
      </c>
      <c r="L20" s="61">
        <v>43318.666666666672</v>
      </c>
      <c r="M20" s="66">
        <v>21659.33</v>
      </c>
      <c r="N20" s="60">
        <v>300000</v>
      </c>
      <c r="O20" s="61">
        <v>347280</v>
      </c>
    </row>
    <row r="21" spans="1:15" s="67" customFormat="1" ht="15" x14ac:dyDescent="0.25">
      <c r="A21" s="59" t="s">
        <v>42</v>
      </c>
      <c r="B21" s="60">
        <f t="shared" si="0"/>
        <v>405912</v>
      </c>
      <c r="C21" s="61">
        <f t="shared" si="4"/>
        <v>389868</v>
      </c>
      <c r="D21" s="61">
        <f t="shared" si="5"/>
        <v>236100</v>
      </c>
      <c r="E21" s="91"/>
      <c r="F21" s="85"/>
      <c r="G21" s="85"/>
      <c r="H21" s="62">
        <f t="shared" si="3"/>
        <v>1031880</v>
      </c>
      <c r="I21" s="65"/>
      <c r="J21" s="63">
        <v>45101.333333333328</v>
      </c>
      <c r="K21" s="61">
        <v>22550.66</v>
      </c>
      <c r="L21" s="61">
        <v>43318.666666666672</v>
      </c>
      <c r="M21" s="66">
        <v>21659.33</v>
      </c>
      <c r="N21" s="60">
        <v>300000</v>
      </c>
      <c r="O21" s="61">
        <v>347280</v>
      </c>
    </row>
    <row r="22" spans="1:15" s="67" customFormat="1" ht="15" x14ac:dyDescent="0.25">
      <c r="A22" s="59" t="s">
        <v>58</v>
      </c>
      <c r="B22" s="60">
        <v>287521</v>
      </c>
      <c r="C22" s="61">
        <v>276156.5</v>
      </c>
      <c r="D22" s="61">
        <v>177075</v>
      </c>
      <c r="E22" s="91"/>
      <c r="F22" s="85"/>
      <c r="G22" s="85"/>
      <c r="H22" s="62">
        <f t="shared" si="3"/>
        <v>740752.5</v>
      </c>
      <c r="I22" s="65"/>
      <c r="J22" s="63">
        <v>45101.333333333328</v>
      </c>
      <c r="K22" s="61">
        <v>18971.489999999998</v>
      </c>
      <c r="L22" s="61">
        <v>43318.666666666672</v>
      </c>
      <c r="M22" s="66">
        <v>21425.200000000001</v>
      </c>
      <c r="N22" s="119">
        <v>250000</v>
      </c>
      <c r="O22" s="85">
        <v>289400</v>
      </c>
    </row>
    <row r="23" spans="1:15" s="67" customFormat="1" ht="15" x14ac:dyDescent="0.25">
      <c r="A23" s="59" t="s">
        <v>64</v>
      </c>
      <c r="B23" s="60">
        <v>118391</v>
      </c>
      <c r="C23" s="61">
        <v>113711.5</v>
      </c>
      <c r="D23" s="61">
        <v>59025</v>
      </c>
      <c r="E23" s="91"/>
      <c r="F23" s="85"/>
      <c r="G23" s="85"/>
      <c r="H23" s="62">
        <f t="shared" si="3"/>
        <v>291127.5</v>
      </c>
      <c r="I23" s="65"/>
      <c r="J23" s="63"/>
      <c r="K23" s="61"/>
      <c r="L23" s="61"/>
      <c r="M23" s="66"/>
      <c r="N23" s="119">
        <v>50000</v>
      </c>
      <c r="O23" s="85">
        <v>57880</v>
      </c>
    </row>
    <row r="24" spans="1:15" s="67" customFormat="1" ht="15" x14ac:dyDescent="0.25">
      <c r="A24" s="70" t="s">
        <v>43</v>
      </c>
      <c r="B24" s="60">
        <f t="shared" si="0"/>
        <v>405912</v>
      </c>
      <c r="C24" s="61">
        <f t="shared" si="4"/>
        <v>389868</v>
      </c>
      <c r="D24" s="61">
        <f t="shared" si="5"/>
        <v>236100</v>
      </c>
      <c r="E24" s="93"/>
      <c r="F24" s="85"/>
      <c r="G24" s="88"/>
      <c r="H24" s="62">
        <f t="shared" si="3"/>
        <v>1031880</v>
      </c>
      <c r="I24" s="65"/>
      <c r="J24" s="63">
        <v>45101.333333333328</v>
      </c>
      <c r="K24" s="61">
        <v>22550.66</v>
      </c>
      <c r="L24" s="61">
        <v>43318.666666666672</v>
      </c>
      <c r="M24" s="66">
        <v>21659.33</v>
      </c>
      <c r="N24" s="119">
        <v>300000</v>
      </c>
      <c r="O24" s="85">
        <v>347280</v>
      </c>
    </row>
    <row r="25" spans="1:15" s="67" customFormat="1" ht="15" x14ac:dyDescent="0.25">
      <c r="A25" s="59" t="s">
        <v>44</v>
      </c>
      <c r="B25" s="60">
        <f t="shared" si="0"/>
        <v>405912</v>
      </c>
      <c r="C25" s="61">
        <f t="shared" si="4"/>
        <v>389868</v>
      </c>
      <c r="D25" s="61">
        <f t="shared" si="5"/>
        <v>236100</v>
      </c>
      <c r="E25" s="91"/>
      <c r="F25" s="85"/>
      <c r="G25" s="85"/>
      <c r="H25" s="62">
        <f t="shared" si="3"/>
        <v>1031880</v>
      </c>
      <c r="I25" s="65"/>
      <c r="J25" s="63">
        <v>45101.333333333328</v>
      </c>
      <c r="K25" s="61">
        <v>22550.66</v>
      </c>
      <c r="L25" s="61">
        <v>43318.666666666672</v>
      </c>
      <c r="M25" s="66">
        <v>21659.33</v>
      </c>
      <c r="N25" s="60">
        <v>300000</v>
      </c>
      <c r="O25" s="61">
        <v>347280</v>
      </c>
    </row>
    <row r="26" spans="1:15" s="67" customFormat="1" ht="15" x14ac:dyDescent="0.25">
      <c r="A26" s="59" t="s">
        <v>45</v>
      </c>
      <c r="B26" s="60">
        <f t="shared" si="0"/>
        <v>405912</v>
      </c>
      <c r="C26" s="61">
        <f t="shared" si="4"/>
        <v>389868</v>
      </c>
      <c r="D26" s="61">
        <f t="shared" si="5"/>
        <v>236100</v>
      </c>
      <c r="E26" s="92">
        <v>21304</v>
      </c>
      <c r="F26" s="85"/>
      <c r="G26" s="85"/>
      <c r="H26" s="62">
        <f t="shared" si="3"/>
        <v>1053184</v>
      </c>
      <c r="I26" s="65"/>
      <c r="J26" s="63">
        <v>45101.333333333328</v>
      </c>
      <c r="K26" s="61">
        <v>22550.66</v>
      </c>
      <c r="L26" s="61">
        <v>43318.666666666672</v>
      </c>
      <c r="M26" s="66">
        <v>21659.33</v>
      </c>
      <c r="N26" s="60">
        <v>300000</v>
      </c>
      <c r="O26" s="61">
        <v>347280</v>
      </c>
    </row>
    <row r="27" spans="1:15" s="67" customFormat="1" ht="15" x14ac:dyDescent="0.25">
      <c r="A27" s="59" t="s">
        <v>46</v>
      </c>
      <c r="B27" s="60">
        <f t="shared" si="0"/>
        <v>405912</v>
      </c>
      <c r="C27" s="61">
        <f t="shared" si="4"/>
        <v>389868</v>
      </c>
      <c r="D27" s="61">
        <f t="shared" si="5"/>
        <v>236100</v>
      </c>
      <c r="E27" s="91"/>
      <c r="F27" s="85">
        <v>288960</v>
      </c>
      <c r="G27" s="85"/>
      <c r="H27" s="62">
        <f t="shared" si="3"/>
        <v>1320840</v>
      </c>
      <c r="I27" s="65"/>
      <c r="J27" s="63">
        <v>45101.333333333328</v>
      </c>
      <c r="K27" s="61">
        <v>22550.66</v>
      </c>
      <c r="L27" s="61">
        <v>43318.666666666672</v>
      </c>
      <c r="M27" s="66">
        <v>21659.33</v>
      </c>
      <c r="N27" s="60">
        <v>300000</v>
      </c>
      <c r="O27" s="61">
        <v>347280</v>
      </c>
    </row>
    <row r="28" spans="1:15" x14ac:dyDescent="0.25">
      <c r="A28" s="28" t="s">
        <v>8</v>
      </c>
      <c r="B28" s="5"/>
      <c r="C28" s="5"/>
      <c r="D28" s="5"/>
      <c r="E28" s="91"/>
      <c r="F28" s="85"/>
      <c r="G28" s="85"/>
      <c r="H28" s="62"/>
      <c r="I28" s="35"/>
      <c r="J28" s="15"/>
      <c r="K28" s="5"/>
      <c r="L28" s="5"/>
      <c r="M28" s="16"/>
      <c r="N28" s="5"/>
      <c r="O28" s="5"/>
    </row>
    <row r="29" spans="1:15" s="67" customFormat="1" ht="15" x14ac:dyDescent="0.25">
      <c r="A29" s="70" t="s">
        <v>35</v>
      </c>
      <c r="B29" s="60">
        <f t="shared" si="0"/>
        <v>405912</v>
      </c>
      <c r="C29" s="61">
        <f t="shared" ref="C29:C33" si="6">16244.5*2*12</f>
        <v>389868</v>
      </c>
      <c r="D29" s="61">
        <f t="shared" ref="D29:D33" si="7">19675*12</f>
        <v>236100</v>
      </c>
      <c r="E29" s="91"/>
      <c r="F29" s="85"/>
      <c r="G29" s="85"/>
      <c r="H29" s="62">
        <f t="shared" si="3"/>
        <v>1031880</v>
      </c>
      <c r="I29" s="65"/>
      <c r="J29" s="63">
        <v>45101.333333333328</v>
      </c>
      <c r="K29" s="61">
        <v>22550.66</v>
      </c>
      <c r="L29" s="61">
        <v>43318.666666666672</v>
      </c>
      <c r="M29" s="66">
        <v>21659.33</v>
      </c>
      <c r="N29" s="60">
        <v>300000</v>
      </c>
      <c r="O29" s="61">
        <v>347280</v>
      </c>
    </row>
    <row r="30" spans="1:15" s="67" customFormat="1" ht="15" x14ac:dyDescent="0.2">
      <c r="A30" s="68" t="s">
        <v>36</v>
      </c>
      <c r="B30" s="60">
        <f t="shared" si="0"/>
        <v>405912</v>
      </c>
      <c r="C30" s="61">
        <f t="shared" si="6"/>
        <v>389868</v>
      </c>
      <c r="D30" s="61">
        <f t="shared" si="7"/>
        <v>236100</v>
      </c>
      <c r="E30" s="91">
        <v>10652</v>
      </c>
      <c r="F30" s="85"/>
      <c r="G30" s="85"/>
      <c r="H30" s="62">
        <f t="shared" si="3"/>
        <v>1042532</v>
      </c>
      <c r="I30" s="65"/>
      <c r="J30" s="63">
        <v>45101.333333333328</v>
      </c>
      <c r="K30" s="61">
        <v>22550.66</v>
      </c>
      <c r="L30" s="61">
        <v>43318.666666666672</v>
      </c>
      <c r="M30" s="66">
        <v>21659.33</v>
      </c>
      <c r="N30" s="60">
        <v>300000</v>
      </c>
      <c r="O30" s="61">
        <v>347280</v>
      </c>
    </row>
    <row r="31" spans="1:15" s="67" customFormat="1" ht="15" x14ac:dyDescent="0.2">
      <c r="A31" s="73" t="s">
        <v>37</v>
      </c>
      <c r="B31" s="60">
        <f t="shared" si="0"/>
        <v>405912</v>
      </c>
      <c r="C31" s="61">
        <f t="shared" si="6"/>
        <v>389868</v>
      </c>
      <c r="D31" s="61">
        <f t="shared" si="7"/>
        <v>236100</v>
      </c>
      <c r="E31" s="91">
        <f>21304+10652</f>
        <v>31956</v>
      </c>
      <c r="F31" s="85"/>
      <c r="G31" s="85">
        <v>16731</v>
      </c>
      <c r="H31" s="62">
        <f t="shared" si="3"/>
        <v>1080567</v>
      </c>
      <c r="I31" s="65"/>
      <c r="J31" s="63">
        <v>45101.333333333328</v>
      </c>
      <c r="K31" s="61">
        <v>22550.66</v>
      </c>
      <c r="L31" s="61">
        <v>43318.666666666672</v>
      </c>
      <c r="M31" s="66">
        <v>21659.33</v>
      </c>
      <c r="N31" s="60">
        <v>300000</v>
      </c>
      <c r="O31" s="61">
        <v>347280</v>
      </c>
    </row>
    <row r="32" spans="1:15" s="67" customFormat="1" ht="15" x14ac:dyDescent="0.25">
      <c r="A32" s="70" t="s">
        <v>38</v>
      </c>
      <c r="B32" s="60">
        <f t="shared" si="0"/>
        <v>405912</v>
      </c>
      <c r="C32" s="61">
        <f t="shared" si="6"/>
        <v>389868</v>
      </c>
      <c r="D32" s="61">
        <f t="shared" si="7"/>
        <v>236100</v>
      </c>
      <c r="E32" s="91"/>
      <c r="F32" s="85">
        <v>126420</v>
      </c>
      <c r="G32" s="85"/>
      <c r="H32" s="62">
        <f t="shared" si="3"/>
        <v>1158300</v>
      </c>
      <c r="I32" s="65"/>
      <c r="J32" s="63">
        <v>45101.333333333328</v>
      </c>
      <c r="K32" s="61">
        <v>22550.66</v>
      </c>
      <c r="L32" s="61">
        <v>43318.666666666672</v>
      </c>
      <c r="M32" s="66">
        <v>21659.33</v>
      </c>
      <c r="N32" s="60">
        <v>300000</v>
      </c>
      <c r="O32" s="61">
        <v>347280</v>
      </c>
    </row>
    <row r="33" spans="1:15" s="67" customFormat="1" ht="15" x14ac:dyDescent="0.25">
      <c r="A33" s="70" t="s">
        <v>51</v>
      </c>
      <c r="B33" s="60">
        <f t="shared" si="0"/>
        <v>405912</v>
      </c>
      <c r="C33" s="61">
        <f t="shared" si="6"/>
        <v>389868</v>
      </c>
      <c r="D33" s="61">
        <f t="shared" si="7"/>
        <v>236100</v>
      </c>
      <c r="E33" s="91"/>
      <c r="F33" s="21"/>
      <c r="G33" s="85">
        <v>13942.5</v>
      </c>
      <c r="H33" s="62">
        <f t="shared" si="3"/>
        <v>1045822.5</v>
      </c>
      <c r="I33" s="65"/>
      <c r="J33" s="63">
        <v>45101.333333333328</v>
      </c>
      <c r="K33" s="61">
        <v>22550.66</v>
      </c>
      <c r="L33" s="61">
        <v>43318.666666666672</v>
      </c>
      <c r="M33" s="66">
        <v>21659.33</v>
      </c>
      <c r="N33" s="60">
        <v>300000</v>
      </c>
      <c r="O33" s="61">
        <v>347280</v>
      </c>
    </row>
    <row r="34" spans="1:15" x14ac:dyDescent="0.25">
      <c r="A34" s="28" t="s">
        <v>14</v>
      </c>
      <c r="B34" s="5"/>
      <c r="C34" s="5"/>
      <c r="D34" s="5"/>
      <c r="E34" s="91"/>
      <c r="F34" s="85"/>
      <c r="G34" s="85"/>
      <c r="H34" s="62"/>
      <c r="I34" s="35"/>
      <c r="J34" s="15"/>
      <c r="K34" s="5"/>
      <c r="L34" s="5"/>
      <c r="M34" s="16"/>
      <c r="N34" s="5"/>
      <c r="O34" s="5"/>
    </row>
    <row r="35" spans="1:15" s="67" customFormat="1" ht="15" x14ac:dyDescent="0.25">
      <c r="A35" s="70" t="s">
        <v>50</v>
      </c>
      <c r="B35" s="60">
        <f t="shared" si="0"/>
        <v>405912</v>
      </c>
      <c r="C35" s="61">
        <f t="shared" ref="C35:C37" si="8">16244.5*2*12</f>
        <v>389868</v>
      </c>
      <c r="D35" s="61">
        <f t="shared" ref="D35:D37" si="9">19675*12</f>
        <v>236100</v>
      </c>
      <c r="E35" s="92">
        <v>21304</v>
      </c>
      <c r="F35" s="85"/>
      <c r="G35" s="85">
        <v>25096.5</v>
      </c>
      <c r="H35" s="62">
        <f t="shared" si="3"/>
        <v>1078280.5</v>
      </c>
      <c r="I35" s="65"/>
      <c r="J35" s="63">
        <v>45101.333333333328</v>
      </c>
      <c r="K35" s="61">
        <v>22550.66</v>
      </c>
      <c r="L35" s="61">
        <v>43318.666666666672</v>
      </c>
      <c r="M35" s="66">
        <v>21659.33</v>
      </c>
      <c r="N35" s="60">
        <v>300000</v>
      </c>
      <c r="O35" s="61">
        <v>347280</v>
      </c>
    </row>
    <row r="36" spans="1:15" s="67" customFormat="1" ht="15" x14ac:dyDescent="0.25">
      <c r="A36" s="59" t="s">
        <v>52</v>
      </c>
      <c r="B36" s="60">
        <f t="shared" si="0"/>
        <v>405912</v>
      </c>
      <c r="C36" s="61">
        <f t="shared" si="8"/>
        <v>389868</v>
      </c>
      <c r="D36" s="61">
        <f t="shared" si="9"/>
        <v>236100</v>
      </c>
      <c r="E36" s="91">
        <v>21304</v>
      </c>
      <c r="F36" s="85">
        <v>132440</v>
      </c>
      <c r="G36" s="85"/>
      <c r="H36" s="62">
        <f t="shared" si="3"/>
        <v>1185624</v>
      </c>
      <c r="I36" s="65"/>
      <c r="J36" s="63">
        <v>45101.333333333328</v>
      </c>
      <c r="K36" s="61">
        <v>22550.66</v>
      </c>
      <c r="L36" s="61">
        <v>43318.666666666672</v>
      </c>
      <c r="M36" s="66">
        <v>21659.33</v>
      </c>
      <c r="N36" s="60">
        <v>300000</v>
      </c>
      <c r="O36" s="61">
        <v>347280</v>
      </c>
    </row>
    <row r="37" spans="1:15" s="67" customFormat="1" ht="15" x14ac:dyDescent="0.25">
      <c r="A37" s="70" t="s">
        <v>53</v>
      </c>
      <c r="B37" s="60">
        <f t="shared" si="0"/>
        <v>405912</v>
      </c>
      <c r="C37" s="61">
        <f t="shared" si="8"/>
        <v>389868</v>
      </c>
      <c r="D37" s="61">
        <f t="shared" si="9"/>
        <v>236100</v>
      </c>
      <c r="E37" s="91">
        <v>10652</v>
      </c>
      <c r="F37" s="85"/>
      <c r="G37" s="85"/>
      <c r="H37" s="62">
        <f t="shared" si="3"/>
        <v>1042532</v>
      </c>
      <c r="I37" s="65"/>
      <c r="J37" s="63">
        <v>45101.333333333328</v>
      </c>
      <c r="K37" s="61">
        <v>22550.66</v>
      </c>
      <c r="L37" s="61">
        <v>43318.666666666672</v>
      </c>
      <c r="M37" s="66">
        <v>21659.33</v>
      </c>
      <c r="N37" s="60">
        <v>300000</v>
      </c>
      <c r="O37" s="61">
        <v>347280</v>
      </c>
    </row>
    <row r="38" spans="1:15" x14ac:dyDescent="0.25">
      <c r="A38" s="31" t="s">
        <v>10</v>
      </c>
      <c r="B38" s="60"/>
      <c r="C38" s="5"/>
      <c r="D38" s="5"/>
      <c r="E38" s="91"/>
      <c r="F38" s="85"/>
      <c r="G38" s="85"/>
      <c r="H38" s="62"/>
      <c r="I38" s="35"/>
      <c r="J38" s="15"/>
      <c r="K38" s="5"/>
      <c r="L38" s="5"/>
      <c r="M38" s="16"/>
      <c r="N38" s="5"/>
      <c r="O38" s="5"/>
    </row>
    <row r="39" spans="1:15" s="67" customFormat="1" ht="15" x14ac:dyDescent="0.25">
      <c r="A39" s="70" t="s">
        <v>39</v>
      </c>
      <c r="B39" s="60">
        <f t="shared" si="0"/>
        <v>405912</v>
      </c>
      <c r="C39" s="61">
        <f t="shared" ref="C39:C40" si="10">16244.5*2*12</f>
        <v>389868</v>
      </c>
      <c r="D39" s="61">
        <f t="shared" ref="D39:D40" si="11">19675*12</f>
        <v>236100</v>
      </c>
      <c r="E39" s="92">
        <v>21304</v>
      </c>
      <c r="F39" s="85"/>
      <c r="G39" s="85">
        <v>22308</v>
      </c>
      <c r="H39" s="62">
        <f t="shared" si="3"/>
        <v>1075492</v>
      </c>
      <c r="I39" s="65"/>
      <c r="J39" s="63">
        <v>45101.333333333328</v>
      </c>
      <c r="K39" s="61">
        <v>22550.66</v>
      </c>
      <c r="L39" s="61">
        <v>43318.666666666672</v>
      </c>
      <c r="M39" s="66">
        <v>21659.33</v>
      </c>
      <c r="N39" s="60">
        <v>300000</v>
      </c>
      <c r="O39" s="61">
        <v>347280</v>
      </c>
    </row>
    <row r="40" spans="1:15" s="67" customFormat="1" ht="15" x14ac:dyDescent="0.25">
      <c r="A40" s="72" t="s">
        <v>65</v>
      </c>
      <c r="B40" s="60">
        <f t="shared" si="0"/>
        <v>405912</v>
      </c>
      <c r="C40" s="61">
        <f t="shared" si="10"/>
        <v>389868</v>
      </c>
      <c r="D40" s="61">
        <f t="shared" si="11"/>
        <v>236100</v>
      </c>
      <c r="E40" s="91"/>
      <c r="F40" s="85">
        <v>72240</v>
      </c>
      <c r="G40" s="85"/>
      <c r="H40" s="62">
        <f t="shared" si="3"/>
        <v>1104120</v>
      </c>
      <c r="I40" s="65"/>
      <c r="J40" s="63">
        <v>45101.333333333328</v>
      </c>
      <c r="K40" s="61">
        <v>22550.66</v>
      </c>
      <c r="L40" s="61">
        <v>43318.666666666672</v>
      </c>
      <c r="M40" s="66">
        <v>21659.33</v>
      </c>
      <c r="N40" s="60">
        <v>300000</v>
      </c>
      <c r="O40" s="61">
        <v>347280</v>
      </c>
    </row>
    <row r="41" spans="1:15" x14ac:dyDescent="0.25">
      <c r="A41" s="32" t="s">
        <v>13</v>
      </c>
      <c r="B41" s="5"/>
      <c r="C41" s="5"/>
      <c r="D41" s="5"/>
      <c r="E41" s="91"/>
      <c r="F41" s="89"/>
      <c r="G41" s="89"/>
      <c r="H41" s="62"/>
      <c r="I41" s="35"/>
      <c r="J41" s="15"/>
      <c r="K41" s="5"/>
      <c r="L41" s="5"/>
      <c r="M41" s="16"/>
      <c r="N41" s="5"/>
      <c r="O41" s="5"/>
    </row>
    <row r="42" spans="1:15" s="67" customFormat="1" ht="15" x14ac:dyDescent="0.25">
      <c r="A42" s="70" t="s">
        <v>48</v>
      </c>
      <c r="B42" s="60">
        <f t="shared" si="0"/>
        <v>405912</v>
      </c>
      <c r="C42" s="61">
        <f t="shared" ref="C42:C43" si="12">16244.5*2*12</f>
        <v>389868</v>
      </c>
      <c r="D42" s="61">
        <f t="shared" ref="D42:D43" si="13">19675*12</f>
        <v>236100</v>
      </c>
      <c r="E42" s="91"/>
      <c r="F42" s="85">
        <v>72240</v>
      </c>
      <c r="G42" s="85"/>
      <c r="H42" s="62">
        <f t="shared" si="3"/>
        <v>1104120</v>
      </c>
      <c r="I42" s="65"/>
      <c r="J42" s="63">
        <v>45101.333333333328</v>
      </c>
      <c r="K42" s="61">
        <v>22550.66</v>
      </c>
      <c r="L42" s="61">
        <v>43318.666666666672</v>
      </c>
      <c r="M42" s="66">
        <v>21659.33</v>
      </c>
      <c r="N42" s="60">
        <v>300000</v>
      </c>
      <c r="O42" s="61">
        <v>347280</v>
      </c>
    </row>
    <row r="43" spans="1:15" s="67" customFormat="1" ht="15" x14ac:dyDescent="0.25">
      <c r="A43" s="70" t="s">
        <v>49</v>
      </c>
      <c r="B43" s="60">
        <f t="shared" si="0"/>
        <v>405912</v>
      </c>
      <c r="C43" s="61">
        <f t="shared" si="12"/>
        <v>389868</v>
      </c>
      <c r="D43" s="61">
        <f t="shared" si="13"/>
        <v>236100</v>
      </c>
      <c r="E43" s="91">
        <f>21304+16000</f>
        <v>37304</v>
      </c>
      <c r="F43" s="85"/>
      <c r="G43" s="85">
        <v>22308</v>
      </c>
      <c r="H43" s="62">
        <f t="shared" si="3"/>
        <v>1091492</v>
      </c>
      <c r="I43" s="65"/>
      <c r="J43" s="63">
        <v>45101.333333333328</v>
      </c>
      <c r="K43" s="61">
        <v>22550.66</v>
      </c>
      <c r="L43" s="61">
        <v>43318.666666666672</v>
      </c>
      <c r="M43" s="66">
        <v>21659.33</v>
      </c>
      <c r="N43" s="60">
        <v>300000</v>
      </c>
      <c r="O43" s="61">
        <v>347280</v>
      </c>
    </row>
    <row r="44" spans="1:15" x14ac:dyDescent="0.25">
      <c r="A44" s="28" t="s">
        <v>9</v>
      </c>
      <c r="B44" s="5"/>
      <c r="C44" s="5"/>
      <c r="D44" s="5"/>
      <c r="E44" s="91"/>
      <c r="F44" s="85"/>
      <c r="G44" s="85"/>
      <c r="H44" s="62"/>
      <c r="I44" s="35"/>
      <c r="J44" s="15"/>
      <c r="K44" s="5"/>
      <c r="L44" s="5"/>
      <c r="M44" s="16"/>
      <c r="N44" s="5"/>
      <c r="O44" s="5"/>
    </row>
    <row r="45" spans="1:15" s="67" customFormat="1" ht="15" x14ac:dyDescent="0.25">
      <c r="A45" s="71" t="s">
        <v>57</v>
      </c>
      <c r="B45" s="60">
        <f t="shared" si="0"/>
        <v>405912</v>
      </c>
      <c r="C45" s="61">
        <f>16244.5*2*12</f>
        <v>389868</v>
      </c>
      <c r="D45" s="61">
        <f>19675*12</f>
        <v>236100</v>
      </c>
      <c r="E45" s="91">
        <v>40000</v>
      </c>
      <c r="F45" s="22"/>
      <c r="G45" s="85"/>
      <c r="H45" s="62">
        <f t="shared" si="3"/>
        <v>1071880</v>
      </c>
      <c r="I45" s="65"/>
      <c r="J45" s="63">
        <v>45101.333333333328</v>
      </c>
      <c r="K45" s="61">
        <v>22550.66</v>
      </c>
      <c r="L45" s="61">
        <v>43318.666666666672</v>
      </c>
      <c r="M45" s="66">
        <v>21659.33</v>
      </c>
      <c r="N45" s="60">
        <v>300000</v>
      </c>
      <c r="O45" s="61">
        <v>347280</v>
      </c>
    </row>
    <row r="46" spans="1:15" x14ac:dyDescent="0.25">
      <c r="A46" s="28" t="s">
        <v>11</v>
      </c>
      <c r="B46" s="5"/>
      <c r="C46" s="5"/>
      <c r="D46" s="5"/>
      <c r="E46" s="94"/>
      <c r="F46" s="5"/>
      <c r="G46" s="5"/>
      <c r="H46" s="62"/>
      <c r="I46" s="35"/>
      <c r="J46" s="15"/>
      <c r="K46" s="5"/>
      <c r="L46" s="5"/>
      <c r="M46" s="16"/>
      <c r="N46" s="5"/>
      <c r="O46" s="5"/>
    </row>
    <row r="47" spans="1:15" s="67" customFormat="1" ht="15" x14ac:dyDescent="0.25">
      <c r="A47" s="69" t="s">
        <v>47</v>
      </c>
      <c r="B47" s="60">
        <f t="shared" si="0"/>
        <v>405912</v>
      </c>
      <c r="C47" s="61">
        <f>16244.5*2*12</f>
        <v>389868</v>
      </c>
      <c r="D47" s="61">
        <f>19675*12</f>
        <v>236100</v>
      </c>
      <c r="E47" s="61"/>
      <c r="F47" s="61"/>
      <c r="G47" s="61"/>
      <c r="H47" s="62">
        <f t="shared" si="3"/>
        <v>1031880</v>
      </c>
      <c r="I47" s="65"/>
      <c r="J47" s="63">
        <v>45101.333333333328</v>
      </c>
      <c r="K47" s="61">
        <v>22550.66</v>
      </c>
      <c r="L47" s="61">
        <v>43318.666666666672</v>
      </c>
      <c r="M47" s="66">
        <v>21659.33</v>
      </c>
      <c r="N47" s="60">
        <v>300000</v>
      </c>
      <c r="O47" s="61">
        <v>347280</v>
      </c>
    </row>
    <row r="48" spans="1:15" ht="14.25" thickBot="1" x14ac:dyDescent="0.3">
      <c r="A48" s="9" t="s">
        <v>15</v>
      </c>
      <c r="B48" s="8">
        <f t="shared" ref="B48:H48" si="14">SUM(B7:B47)</f>
        <v>13395096</v>
      </c>
      <c r="C48" s="8">
        <f t="shared" si="14"/>
        <v>12865644</v>
      </c>
      <c r="D48" s="8">
        <f t="shared" si="14"/>
        <v>7791300</v>
      </c>
      <c r="E48" s="8">
        <f t="shared" si="14"/>
        <v>407736</v>
      </c>
      <c r="F48" s="8">
        <f t="shared" si="14"/>
        <v>1089620</v>
      </c>
      <c r="G48" s="8">
        <f t="shared" si="14"/>
        <v>287304</v>
      </c>
      <c r="H48" s="25">
        <f t="shared" si="14"/>
        <v>35836700</v>
      </c>
      <c r="I48" s="35"/>
      <c r="J48" s="17">
        <f>SUM(J7:J47)</f>
        <v>1488343.9999999995</v>
      </c>
      <c r="K48" s="8">
        <f>SUM(K7:K47)</f>
        <v>740592.61</v>
      </c>
      <c r="L48" s="8">
        <f>SUM(L7:L47)</f>
        <v>1429516.0000000005</v>
      </c>
      <c r="M48" s="18">
        <f>SUM(M7:M47)</f>
        <v>714523.75999999989</v>
      </c>
      <c r="N48" s="8">
        <f t="shared" ref="N48:O48" si="15">SUM(N7:N47)</f>
        <v>9900000</v>
      </c>
      <c r="O48" s="8">
        <f t="shared" si="15"/>
        <v>11460240</v>
      </c>
    </row>
    <row r="49" spans="1:15" s="76" customFormat="1" ht="14.25" customHeight="1" thickTop="1" x14ac:dyDescent="0.15">
      <c r="A49" s="74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75"/>
      <c r="M49" s="75"/>
      <c r="N49" s="75"/>
    </row>
    <row r="50" spans="1:15" s="76" customFormat="1" ht="13.5" customHeight="1" x14ac:dyDescent="0.15">
      <c r="A50" s="77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75"/>
      <c r="M50" s="75"/>
      <c r="N50" s="75"/>
    </row>
    <row r="51" spans="1:15" s="76" customFormat="1" ht="13.5" customHeight="1" x14ac:dyDescent="0.15">
      <c r="A51" s="77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75"/>
      <c r="M51" s="75"/>
      <c r="N51" s="75"/>
    </row>
    <row r="52" spans="1:15" s="76" customFormat="1" ht="9" x14ac:dyDescent="0.15">
      <c r="A52" s="74" t="s">
        <v>21</v>
      </c>
      <c r="B52" s="76" t="s">
        <v>25</v>
      </c>
      <c r="H52" s="78"/>
      <c r="I52" s="78"/>
      <c r="N52" s="55"/>
    </row>
    <row r="53" spans="1:15" s="76" customFormat="1" ht="9" x14ac:dyDescent="0.15">
      <c r="A53" s="74"/>
      <c r="B53" s="80"/>
      <c r="C53" s="81"/>
      <c r="D53" s="81"/>
      <c r="E53" s="81"/>
      <c r="F53" s="81"/>
      <c r="G53" s="81"/>
      <c r="H53" s="81"/>
      <c r="I53" s="80"/>
      <c r="N53" s="55"/>
    </row>
    <row r="54" spans="1:15" s="76" customFormat="1" ht="9" x14ac:dyDescent="0.15">
      <c r="A54" s="74"/>
      <c r="B54" s="80"/>
      <c r="C54" s="81"/>
      <c r="D54" s="81"/>
      <c r="E54" s="81"/>
      <c r="F54" s="81"/>
      <c r="G54" s="81"/>
      <c r="H54" s="81"/>
      <c r="I54" s="80"/>
      <c r="N54" s="55"/>
    </row>
    <row r="55" spans="1:15" s="76" customFormat="1" ht="12.75" customHeight="1" x14ac:dyDescent="0.15">
      <c r="A55" s="79"/>
      <c r="B55" s="127" t="s">
        <v>54</v>
      </c>
      <c r="C55" s="127"/>
      <c r="D55" s="127"/>
      <c r="E55" s="127"/>
      <c r="F55" s="127"/>
      <c r="G55" s="127"/>
      <c r="H55" s="127"/>
      <c r="I55" s="78"/>
      <c r="N55" s="55"/>
    </row>
    <row r="56" spans="1:15" s="76" customFormat="1" ht="15" customHeight="1" x14ac:dyDescent="0.15">
      <c r="A56" s="79"/>
      <c r="B56" s="82" t="s">
        <v>55</v>
      </c>
      <c r="C56" s="83"/>
      <c r="D56" s="83"/>
      <c r="E56" s="83"/>
      <c r="F56" s="83"/>
      <c r="G56" s="83"/>
      <c r="H56" s="83"/>
      <c r="I56" s="78"/>
      <c r="N56" s="55"/>
    </row>
    <row r="57" spans="1:15" s="76" customFormat="1" ht="19.5" customHeight="1" x14ac:dyDescent="0.15">
      <c r="A57" s="79"/>
      <c r="B57" s="82" t="s">
        <v>56</v>
      </c>
      <c r="H57" s="78"/>
      <c r="I57" s="78"/>
      <c r="N57" s="55"/>
    </row>
    <row r="58" spans="1:15" x14ac:dyDescent="0.25">
      <c r="N58" s="55"/>
      <c r="O58" s="76"/>
    </row>
    <row r="59" spans="1:15" x14ac:dyDescent="0.25">
      <c r="N59" s="55"/>
      <c r="O59" s="76"/>
    </row>
    <row r="60" spans="1:15" x14ac:dyDescent="0.25">
      <c r="A60" s="7"/>
    </row>
    <row r="61" spans="1:15" x14ac:dyDescent="0.25">
      <c r="A61" s="7"/>
    </row>
    <row r="62" spans="1:15" x14ac:dyDescent="0.25">
      <c r="A62" s="7"/>
    </row>
    <row r="63" spans="1:15" x14ac:dyDescent="0.25">
      <c r="A63" s="7"/>
    </row>
    <row r="64" spans="1:15" x14ac:dyDescent="0.25">
      <c r="A64" s="7"/>
    </row>
    <row r="65" spans="1:1" x14ac:dyDescent="0.25">
      <c r="A65" s="7"/>
    </row>
    <row r="66" spans="1:1" x14ac:dyDescent="0.25">
      <c r="A66" s="7"/>
    </row>
    <row r="67" spans="1:1" x14ac:dyDescent="0.25">
      <c r="A67" s="7"/>
    </row>
    <row r="68" spans="1:1" x14ac:dyDescent="0.25">
      <c r="A68" s="7"/>
    </row>
    <row r="69" spans="1:1" x14ac:dyDescent="0.25">
      <c r="A69" s="7"/>
    </row>
    <row r="70" spans="1:1" x14ac:dyDescent="0.25">
      <c r="A70" s="7"/>
    </row>
    <row r="71" spans="1:1" x14ac:dyDescent="0.25">
      <c r="A71" s="7"/>
    </row>
    <row r="72" spans="1:1" x14ac:dyDescent="0.25">
      <c r="A72" s="7"/>
    </row>
    <row r="73" spans="1:1" x14ac:dyDescent="0.25">
      <c r="A73" s="7"/>
    </row>
    <row r="74" spans="1:1" x14ac:dyDescent="0.25">
      <c r="A74" s="7"/>
    </row>
    <row r="75" spans="1:1" x14ac:dyDescent="0.25">
      <c r="A75" s="7"/>
    </row>
    <row r="76" spans="1:1" x14ac:dyDescent="0.25">
      <c r="A76" s="7"/>
    </row>
    <row r="77" spans="1:1" x14ac:dyDescent="0.25">
      <c r="A77" s="7"/>
    </row>
    <row r="78" spans="1:1" x14ac:dyDescent="0.25">
      <c r="A78" s="7"/>
    </row>
    <row r="79" spans="1:1" x14ac:dyDescent="0.25">
      <c r="A79" s="7"/>
    </row>
    <row r="80" spans="1:1" x14ac:dyDescent="0.25">
      <c r="A80" s="7"/>
    </row>
    <row r="81" spans="1:1" x14ac:dyDescent="0.25">
      <c r="A81" s="7"/>
    </row>
    <row r="82" spans="1:1" x14ac:dyDescent="0.25">
      <c r="A82" s="7"/>
    </row>
    <row r="83" spans="1:1" x14ac:dyDescent="0.25">
      <c r="A83" s="7"/>
    </row>
    <row r="84" spans="1:1" x14ac:dyDescent="0.25">
      <c r="A84" s="7"/>
    </row>
    <row r="85" spans="1:1" x14ac:dyDescent="0.25">
      <c r="A85" s="7"/>
    </row>
    <row r="86" spans="1:1" x14ac:dyDescent="0.25">
      <c r="A86" s="7"/>
    </row>
  </sheetData>
  <mergeCells count="6">
    <mergeCell ref="B55:H55"/>
    <mergeCell ref="N2:O2"/>
    <mergeCell ref="A1:M1"/>
    <mergeCell ref="B2:H2"/>
    <mergeCell ref="J2:M2"/>
    <mergeCell ref="B4:G4"/>
  </mergeCells>
  <hyperlinks>
    <hyperlink ref="A7" r:id="rId1" display="javascript: irDetalle(1173)"/>
    <hyperlink ref="A8" r:id="rId2" display="javascript: irDetalle(1183)"/>
    <hyperlink ref="A9" r:id="rId3" display="javascript: irDetalle(1184)"/>
    <hyperlink ref="A10" r:id="rId4" display="javascript: irDetalle(1187)"/>
    <hyperlink ref="A11" r:id="rId5" display="javascript: irDetalle(1188)"/>
    <hyperlink ref="A12" r:id="rId6" display="javascript: irDetalle(1189)"/>
    <hyperlink ref="A13" r:id="rId7" display="javascript: irDetalle(1190)"/>
    <hyperlink ref="A14" r:id="rId8" display="javascript: irDetalle(1191)"/>
    <hyperlink ref="A16" r:id="rId9" display="javascript: irDetalle(1195)"/>
    <hyperlink ref="A17" r:id="rId10" display="javascript: irDetalle(1196)"/>
    <hyperlink ref="A29" r:id="rId11" display="javascript: irDetalle(1194)"/>
    <hyperlink ref="A30" r:id="rId12" display="javascript: irDetalle(1198)"/>
    <hyperlink ref="A31" r:id="rId13" display="javascript: irDetalle(1197)"/>
    <hyperlink ref="A32" r:id="rId14" display="javascript: irDetalle(1199)"/>
    <hyperlink ref="A39" r:id="rId15" display="javascript: irDetalle(1178)"/>
    <hyperlink ref="A40" r:id="rId16" display="javascript: irDetalle(1200)"/>
    <hyperlink ref="A19" r:id="rId17" display="javascript: irDetalle(1174)"/>
    <hyperlink ref="A20" r:id="rId18" display="javascript: irDetalle(1176)"/>
    <hyperlink ref="A21" r:id="rId19" display="javascript: irDetalle(1177)"/>
    <hyperlink ref="A23" r:id="rId20" display="javascript: irDetalle(1179)"/>
    <hyperlink ref="A24" r:id="rId21" display="javascript: irDetalle(1182)"/>
    <hyperlink ref="A25" r:id="rId22" display="javascript: irDetalle(1205)"/>
    <hyperlink ref="A26" r:id="rId23" display="javascript: irDetalle(1203)"/>
    <hyperlink ref="A27" r:id="rId24" display="javascript: irDetalle(1204)"/>
    <hyperlink ref="A47" r:id="rId25" display="javascript: irDetalle(1202)"/>
    <hyperlink ref="A42" r:id="rId26" display="javascript: irDetalle(1185)"/>
    <hyperlink ref="A43" r:id="rId27" display="javascript: irDetalle(1193)"/>
    <hyperlink ref="A35" r:id="rId28" display="javascript: irDetalle(1175)"/>
    <hyperlink ref="A33" r:id="rId29" display="javascript: irDetalle(1180)"/>
    <hyperlink ref="A36" r:id="rId30" display="javascript: irDetalle(1181)"/>
    <hyperlink ref="A37" r:id="rId31" display="javascript: irDetalle(1186)"/>
    <hyperlink ref="A45" r:id="rId32" display="javascript: irDetalle(1201)"/>
    <hyperlink ref="A15" r:id="rId33" display="javascript: irDetalle(1192)"/>
    <hyperlink ref="A22" r:id="rId34" display="javascript: irDetalle(1179)"/>
  </hyperlinks>
  <printOptions horizontalCentered="1" verticalCentered="1"/>
  <pageMargins left="0" right="0.23622047244094491" top="0.74803149606299213" bottom="0.74803149606299213" header="0.31496062992125984" footer="0.31496062992125984"/>
  <pageSetup paperSize="5" scale="59" fitToWidth="0" orientation="landscape" r:id="rId3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8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40" sqref="L40"/>
    </sheetView>
  </sheetViews>
  <sheetFormatPr baseColWidth="10" defaultColWidth="11.42578125" defaultRowHeight="13.5" x14ac:dyDescent="0.25"/>
  <cols>
    <col min="1" max="1" width="46.5703125" style="6" customWidth="1"/>
    <col min="2" max="2" width="10.42578125" style="4" customWidth="1"/>
    <col min="3" max="3" width="14.140625" style="4" customWidth="1"/>
    <col min="4" max="4" width="13" style="4" customWidth="1"/>
    <col min="5" max="5" width="9.5703125" style="4" customWidth="1"/>
    <col min="6" max="6" width="14.7109375" style="4" customWidth="1"/>
    <col min="7" max="7" width="17.85546875" style="4" customWidth="1"/>
    <col min="8" max="8" width="13.42578125" style="11" bestFit="1" customWidth="1"/>
    <col min="9" max="9" width="12.5703125" style="21" customWidth="1"/>
    <col min="10" max="16384" width="11.42578125" style="4"/>
  </cols>
  <sheetData>
    <row r="1" spans="1:24" ht="21" customHeight="1" thickBot="1" x14ac:dyDescent="0.4">
      <c r="A1" s="118" t="s">
        <v>69</v>
      </c>
      <c r="B1" s="95"/>
      <c r="C1" s="95"/>
      <c r="D1" s="95"/>
      <c r="E1" s="95"/>
      <c r="F1" s="95"/>
      <c r="G1" s="95"/>
      <c r="H1" s="95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</row>
    <row r="2" spans="1:24" s="56" customFormat="1" ht="22.5" customHeight="1" thickTop="1" x14ac:dyDescent="0.15">
      <c r="A2" s="57"/>
      <c r="B2" s="122" t="s">
        <v>66</v>
      </c>
      <c r="C2" s="120"/>
      <c r="D2" s="120"/>
      <c r="E2" s="120"/>
      <c r="F2" s="120"/>
      <c r="G2" s="120"/>
      <c r="H2" s="120"/>
      <c r="I2" s="120" t="s">
        <v>68</v>
      </c>
      <c r="J2" s="120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</row>
    <row r="3" spans="1:24" s="56" customFormat="1" ht="36.75" customHeight="1" x14ac:dyDescent="0.15">
      <c r="A3" s="52" t="s">
        <v>0</v>
      </c>
      <c r="B3" s="53" t="s">
        <v>1</v>
      </c>
      <c r="C3" s="36" t="s">
        <v>2</v>
      </c>
      <c r="D3" s="36" t="s">
        <v>3</v>
      </c>
      <c r="E3" s="36" t="s">
        <v>4</v>
      </c>
      <c r="F3" s="37" t="s">
        <v>5</v>
      </c>
      <c r="G3" s="36" t="s">
        <v>6</v>
      </c>
      <c r="H3" s="41" t="s">
        <v>61</v>
      </c>
      <c r="I3" s="41" t="s">
        <v>59</v>
      </c>
      <c r="J3" s="41" t="s">
        <v>60</v>
      </c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</row>
    <row r="4" spans="1:24" s="1" customFormat="1" ht="14.25" customHeight="1" x14ac:dyDescent="0.2">
      <c r="A4" s="2"/>
      <c r="B4" s="129" t="s">
        <v>21</v>
      </c>
      <c r="C4" s="125"/>
      <c r="D4" s="125"/>
      <c r="E4" s="125"/>
      <c r="F4" s="125"/>
      <c r="G4" s="126"/>
      <c r="H4" s="10"/>
      <c r="I4" s="10"/>
      <c r="J4" s="10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</row>
    <row r="5" spans="1:24" s="51" customFormat="1" ht="9.75" thickBot="1" x14ac:dyDescent="0.2">
      <c r="A5" s="42" t="s">
        <v>74</v>
      </c>
      <c r="B5" s="43"/>
      <c r="C5" s="44"/>
      <c r="D5" s="44"/>
      <c r="E5" s="44"/>
      <c r="F5" s="45"/>
      <c r="G5" s="44"/>
      <c r="H5" s="96"/>
      <c r="I5" s="96"/>
      <c r="J5" s="96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</row>
    <row r="6" spans="1:24" ht="14.25" thickTop="1" x14ac:dyDescent="0.25">
      <c r="A6" s="103" t="s">
        <v>7</v>
      </c>
      <c r="B6" s="13"/>
      <c r="C6" s="3"/>
      <c r="D6" s="3"/>
      <c r="E6" s="3"/>
      <c r="F6" s="27"/>
      <c r="G6" s="3"/>
      <c r="H6" s="26"/>
      <c r="I6" s="3"/>
      <c r="J6" s="27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</row>
    <row r="7" spans="1:24" s="67" customFormat="1" ht="15" x14ac:dyDescent="0.25">
      <c r="A7" s="104" t="s">
        <v>26</v>
      </c>
      <c r="B7" s="63">
        <v>202956</v>
      </c>
      <c r="C7" s="61">
        <v>162445</v>
      </c>
      <c r="D7" s="61">
        <v>118050</v>
      </c>
      <c r="E7" s="61"/>
      <c r="F7" s="61"/>
      <c r="G7" s="61"/>
      <c r="H7" s="64">
        <f>SUM(B7:G7)</f>
        <v>483451</v>
      </c>
      <c r="I7" s="60">
        <v>150000</v>
      </c>
      <c r="J7" s="61">
        <v>173640</v>
      </c>
    </row>
    <row r="8" spans="1:24" s="67" customFormat="1" ht="15" x14ac:dyDescent="0.2">
      <c r="A8" s="105" t="s">
        <v>27</v>
      </c>
      <c r="B8" s="63">
        <v>202956</v>
      </c>
      <c r="C8" s="61">
        <v>162445</v>
      </c>
      <c r="D8" s="61">
        <v>118050</v>
      </c>
      <c r="E8" s="97"/>
      <c r="F8" s="85"/>
      <c r="G8" s="85"/>
      <c r="H8" s="64">
        <f t="shared" ref="H8:H47" si="0">SUM(B8:G8)</f>
        <v>483451</v>
      </c>
      <c r="I8" s="60">
        <v>150000</v>
      </c>
      <c r="J8" s="61">
        <v>173640</v>
      </c>
    </row>
    <row r="9" spans="1:24" s="67" customFormat="1" ht="15" x14ac:dyDescent="0.25">
      <c r="A9" s="104" t="s">
        <v>28</v>
      </c>
      <c r="B9" s="63">
        <v>202956</v>
      </c>
      <c r="C9" s="61">
        <v>162445</v>
      </c>
      <c r="D9" s="61">
        <v>118050</v>
      </c>
      <c r="E9" s="85"/>
      <c r="F9" s="85"/>
      <c r="G9" s="85"/>
      <c r="H9" s="64">
        <f t="shared" si="0"/>
        <v>483451</v>
      </c>
      <c r="I9" s="60">
        <v>150000</v>
      </c>
      <c r="J9" s="61">
        <v>173640</v>
      </c>
    </row>
    <row r="10" spans="1:24" s="67" customFormat="1" ht="15" x14ac:dyDescent="0.25">
      <c r="A10" s="106" t="s">
        <v>29</v>
      </c>
      <c r="B10" s="63">
        <v>202956</v>
      </c>
      <c r="C10" s="61">
        <v>162445</v>
      </c>
      <c r="D10" s="61">
        <v>118050</v>
      </c>
      <c r="E10" s="85"/>
      <c r="F10" s="85"/>
      <c r="G10" s="85"/>
      <c r="H10" s="64">
        <f t="shared" si="0"/>
        <v>483451</v>
      </c>
      <c r="I10" s="60">
        <v>150000</v>
      </c>
      <c r="J10" s="61">
        <v>173640</v>
      </c>
    </row>
    <row r="11" spans="1:24" s="67" customFormat="1" ht="15" x14ac:dyDescent="0.25">
      <c r="A11" s="107" t="s">
        <v>30</v>
      </c>
      <c r="B11" s="63">
        <v>202956</v>
      </c>
      <c r="C11" s="61">
        <v>162445</v>
      </c>
      <c r="D11" s="61">
        <v>118050</v>
      </c>
      <c r="E11" s="85"/>
      <c r="F11" s="85"/>
      <c r="G11" s="85"/>
      <c r="H11" s="64">
        <f t="shared" si="0"/>
        <v>483451</v>
      </c>
      <c r="I11" s="60">
        <v>150000</v>
      </c>
      <c r="J11" s="61">
        <v>173640</v>
      </c>
    </row>
    <row r="12" spans="1:24" s="67" customFormat="1" ht="15" x14ac:dyDescent="0.25">
      <c r="A12" s="108" t="s">
        <v>62</v>
      </c>
      <c r="B12" s="63">
        <v>202956</v>
      </c>
      <c r="C12" s="61">
        <v>162445</v>
      </c>
      <c r="D12" s="61">
        <v>118050</v>
      </c>
      <c r="E12" s="85"/>
      <c r="F12" s="85"/>
      <c r="G12" s="85">
        <v>61380</v>
      </c>
      <c r="H12" s="64">
        <f t="shared" si="0"/>
        <v>544831</v>
      </c>
      <c r="I12" s="60">
        <v>150000</v>
      </c>
      <c r="J12" s="61">
        <v>173640</v>
      </c>
    </row>
    <row r="13" spans="1:24" s="67" customFormat="1" ht="15" x14ac:dyDescent="0.25">
      <c r="A13" s="107" t="s">
        <v>31</v>
      </c>
      <c r="B13" s="63">
        <v>202956</v>
      </c>
      <c r="C13" s="61">
        <v>162445</v>
      </c>
      <c r="D13" s="61">
        <v>118050</v>
      </c>
      <c r="E13" s="85">
        <v>24000</v>
      </c>
      <c r="F13" s="85"/>
      <c r="G13" s="85"/>
      <c r="H13" s="64">
        <f t="shared" si="0"/>
        <v>507451</v>
      </c>
      <c r="I13" s="60">
        <v>150000</v>
      </c>
      <c r="J13" s="61">
        <v>173640</v>
      </c>
    </row>
    <row r="14" spans="1:24" s="67" customFormat="1" ht="15" x14ac:dyDescent="0.25">
      <c r="A14" s="109" t="s">
        <v>32</v>
      </c>
      <c r="B14" s="63">
        <v>202956</v>
      </c>
      <c r="C14" s="61">
        <v>162445</v>
      </c>
      <c r="D14" s="61">
        <v>118050</v>
      </c>
      <c r="E14" s="85"/>
      <c r="F14" s="85"/>
      <c r="G14" s="85"/>
      <c r="H14" s="64">
        <f t="shared" si="0"/>
        <v>483451</v>
      </c>
      <c r="I14" s="60">
        <v>150000</v>
      </c>
      <c r="J14" s="61">
        <v>173640</v>
      </c>
    </row>
    <row r="15" spans="1:24" s="67" customFormat="1" ht="15" x14ac:dyDescent="0.25">
      <c r="A15" s="106" t="s">
        <v>63</v>
      </c>
      <c r="B15" s="63">
        <v>77799.8</v>
      </c>
      <c r="C15" s="61">
        <v>74724.7</v>
      </c>
      <c r="D15" s="61">
        <v>45252.5</v>
      </c>
      <c r="E15" s="91">
        <v>6124.9</v>
      </c>
      <c r="F15" s="85"/>
      <c r="G15" s="85"/>
      <c r="H15" s="64">
        <f t="shared" si="0"/>
        <v>203901.9</v>
      </c>
      <c r="I15" s="119">
        <v>57500</v>
      </c>
      <c r="J15" s="85">
        <v>66562</v>
      </c>
    </row>
    <row r="16" spans="1:24" s="67" customFormat="1" ht="15" x14ac:dyDescent="0.25">
      <c r="A16" s="109" t="s">
        <v>70</v>
      </c>
      <c r="B16" s="63">
        <v>125156.2</v>
      </c>
      <c r="C16" s="61">
        <v>87720.3</v>
      </c>
      <c r="D16" s="61">
        <v>72797.5</v>
      </c>
      <c r="E16" s="85"/>
      <c r="F16" s="85"/>
      <c r="G16" s="85"/>
      <c r="H16" s="64">
        <f t="shared" si="0"/>
        <v>285674</v>
      </c>
      <c r="I16" s="119">
        <v>92500</v>
      </c>
      <c r="J16" s="85">
        <v>107078</v>
      </c>
    </row>
    <row r="17" spans="1:10" s="67" customFormat="1" ht="15" x14ac:dyDescent="0.25">
      <c r="A17" s="104" t="s">
        <v>33</v>
      </c>
      <c r="B17" s="63">
        <v>202956</v>
      </c>
      <c r="C17" s="61">
        <v>162445</v>
      </c>
      <c r="D17" s="61">
        <v>118050</v>
      </c>
      <c r="E17" s="85"/>
      <c r="F17" s="85">
        <v>198660</v>
      </c>
      <c r="G17" s="85"/>
      <c r="H17" s="64">
        <f t="shared" si="0"/>
        <v>682111</v>
      </c>
      <c r="I17" s="60">
        <v>150000</v>
      </c>
      <c r="J17" s="61">
        <v>173640</v>
      </c>
    </row>
    <row r="18" spans="1:10" s="67" customFormat="1" ht="15" x14ac:dyDescent="0.25">
      <c r="A18" s="109" t="s">
        <v>34</v>
      </c>
      <c r="B18" s="63">
        <v>202956</v>
      </c>
      <c r="C18" s="61">
        <v>162445</v>
      </c>
      <c r="D18" s="61">
        <v>118050</v>
      </c>
      <c r="E18" s="85">
        <v>15978</v>
      </c>
      <c r="F18" s="85"/>
      <c r="G18" s="85"/>
      <c r="H18" s="64">
        <f t="shared" si="0"/>
        <v>499429</v>
      </c>
      <c r="I18" s="60">
        <v>150000</v>
      </c>
      <c r="J18" s="61">
        <v>173640</v>
      </c>
    </row>
    <row r="19" spans="1:10" x14ac:dyDescent="0.25">
      <c r="A19" s="110" t="s">
        <v>12</v>
      </c>
      <c r="B19" s="15"/>
      <c r="C19" s="5"/>
      <c r="D19" s="5"/>
      <c r="E19" s="85"/>
      <c r="F19" s="87"/>
      <c r="G19" s="87"/>
      <c r="H19" s="64"/>
      <c r="I19" s="5"/>
      <c r="J19" s="5"/>
    </row>
    <row r="20" spans="1:10" s="67" customFormat="1" ht="15" x14ac:dyDescent="0.25">
      <c r="A20" s="104" t="s">
        <v>40</v>
      </c>
      <c r="B20" s="63">
        <v>202956</v>
      </c>
      <c r="C20" s="61">
        <v>162445</v>
      </c>
      <c r="D20" s="61">
        <v>118050</v>
      </c>
      <c r="E20" s="98"/>
      <c r="F20" s="85"/>
      <c r="G20" s="85"/>
      <c r="H20" s="64">
        <f t="shared" si="0"/>
        <v>483451</v>
      </c>
      <c r="I20" s="60">
        <v>150000</v>
      </c>
      <c r="J20" s="61">
        <v>173640</v>
      </c>
    </row>
    <row r="21" spans="1:10" s="67" customFormat="1" ht="15" x14ac:dyDescent="0.25">
      <c r="A21" s="106" t="s">
        <v>41</v>
      </c>
      <c r="B21" s="63">
        <v>202956</v>
      </c>
      <c r="C21" s="61">
        <v>162445</v>
      </c>
      <c r="D21" s="61">
        <v>118050</v>
      </c>
      <c r="E21" s="85">
        <v>15978</v>
      </c>
      <c r="F21" s="85"/>
      <c r="G21" s="85">
        <v>44616</v>
      </c>
      <c r="H21" s="64">
        <f t="shared" si="0"/>
        <v>544045</v>
      </c>
      <c r="I21" s="60">
        <v>150000</v>
      </c>
      <c r="J21" s="61">
        <v>173640</v>
      </c>
    </row>
    <row r="22" spans="1:10" s="67" customFormat="1" ht="15" x14ac:dyDescent="0.25">
      <c r="A22" s="104" t="s">
        <v>42</v>
      </c>
      <c r="B22" s="63">
        <v>202956</v>
      </c>
      <c r="C22" s="61">
        <v>162445</v>
      </c>
      <c r="D22" s="61">
        <v>118050</v>
      </c>
      <c r="E22" s="85"/>
      <c r="F22" s="85"/>
      <c r="G22" s="85"/>
      <c r="H22" s="64">
        <f t="shared" si="0"/>
        <v>483451</v>
      </c>
      <c r="I22" s="60">
        <v>150000</v>
      </c>
      <c r="J22" s="61">
        <v>173640</v>
      </c>
    </row>
    <row r="23" spans="1:10" s="67" customFormat="1" ht="15" x14ac:dyDescent="0.25">
      <c r="A23" s="111" t="s">
        <v>58</v>
      </c>
      <c r="B23" s="63">
        <v>202956</v>
      </c>
      <c r="C23" s="61">
        <v>162445</v>
      </c>
      <c r="D23" s="61">
        <v>118050</v>
      </c>
      <c r="E23" s="85"/>
      <c r="F23" s="85"/>
      <c r="G23" s="85"/>
      <c r="H23" s="64">
        <f t="shared" si="0"/>
        <v>483451</v>
      </c>
      <c r="I23" s="60">
        <v>150000</v>
      </c>
      <c r="J23" s="61">
        <v>173640</v>
      </c>
    </row>
    <row r="24" spans="1:10" s="67" customFormat="1" ht="15" x14ac:dyDescent="0.25">
      <c r="A24" s="107" t="s">
        <v>43</v>
      </c>
      <c r="B24" s="63">
        <v>202956</v>
      </c>
      <c r="C24" s="61">
        <v>162445</v>
      </c>
      <c r="D24" s="61">
        <v>118050</v>
      </c>
      <c r="E24" s="86"/>
      <c r="F24" s="85"/>
      <c r="G24" s="88"/>
      <c r="H24" s="64">
        <f t="shared" si="0"/>
        <v>483451</v>
      </c>
      <c r="I24" s="60">
        <v>150000</v>
      </c>
      <c r="J24" s="61">
        <v>173640</v>
      </c>
    </row>
    <row r="25" spans="1:10" s="67" customFormat="1" ht="15" x14ac:dyDescent="0.25">
      <c r="A25" s="104" t="s">
        <v>44</v>
      </c>
      <c r="B25" s="63">
        <v>202956</v>
      </c>
      <c r="C25" s="61">
        <v>162445</v>
      </c>
      <c r="D25" s="61">
        <v>118050</v>
      </c>
      <c r="E25" s="85"/>
      <c r="F25" s="85"/>
      <c r="G25" s="85"/>
      <c r="H25" s="64">
        <f t="shared" si="0"/>
        <v>483451</v>
      </c>
      <c r="I25" s="60">
        <v>150000</v>
      </c>
      <c r="J25" s="61">
        <v>173640</v>
      </c>
    </row>
    <row r="26" spans="1:10" s="67" customFormat="1" ht="15" x14ac:dyDescent="0.25">
      <c r="A26" s="104" t="s">
        <v>45</v>
      </c>
      <c r="B26" s="63">
        <v>202956</v>
      </c>
      <c r="C26" s="61">
        <v>162445</v>
      </c>
      <c r="D26" s="61">
        <v>118050</v>
      </c>
      <c r="E26" s="98"/>
      <c r="F26" s="85"/>
      <c r="G26" s="85"/>
      <c r="H26" s="64">
        <f t="shared" si="0"/>
        <v>483451</v>
      </c>
      <c r="I26" s="60">
        <v>150000</v>
      </c>
      <c r="J26" s="61">
        <v>173640</v>
      </c>
    </row>
    <row r="27" spans="1:10" s="67" customFormat="1" ht="15" x14ac:dyDescent="0.25">
      <c r="A27" s="104" t="s">
        <v>46</v>
      </c>
      <c r="B27" s="63">
        <v>202956</v>
      </c>
      <c r="C27" s="61">
        <v>162445</v>
      </c>
      <c r="D27" s="61">
        <v>118050</v>
      </c>
      <c r="E27" s="85"/>
      <c r="F27" s="85">
        <v>144480</v>
      </c>
      <c r="G27" s="85"/>
      <c r="H27" s="64">
        <f t="shared" si="0"/>
        <v>627931</v>
      </c>
      <c r="I27" s="60">
        <v>150000</v>
      </c>
      <c r="J27" s="61">
        <v>173640</v>
      </c>
    </row>
    <row r="28" spans="1:10" x14ac:dyDescent="0.25">
      <c r="A28" s="112" t="s">
        <v>8</v>
      </c>
      <c r="B28" s="15"/>
      <c r="C28" s="5"/>
      <c r="D28" s="5"/>
      <c r="E28" s="85"/>
      <c r="F28" s="85"/>
      <c r="G28" s="85"/>
      <c r="H28" s="64"/>
      <c r="I28" s="5"/>
      <c r="J28" s="5"/>
    </row>
    <row r="29" spans="1:10" s="67" customFormat="1" ht="15" x14ac:dyDescent="0.25">
      <c r="A29" s="107" t="s">
        <v>35</v>
      </c>
      <c r="B29" s="63">
        <v>202956</v>
      </c>
      <c r="C29" s="61">
        <v>162445</v>
      </c>
      <c r="D29" s="61">
        <v>118050</v>
      </c>
      <c r="E29" s="85"/>
      <c r="F29" s="85"/>
      <c r="G29" s="85"/>
      <c r="H29" s="64">
        <f t="shared" si="0"/>
        <v>483451</v>
      </c>
      <c r="I29" s="60">
        <v>150000</v>
      </c>
      <c r="J29" s="61">
        <v>173640</v>
      </c>
    </row>
    <row r="30" spans="1:10" s="67" customFormat="1" ht="15" x14ac:dyDescent="0.2">
      <c r="A30" s="105" t="s">
        <v>36</v>
      </c>
      <c r="B30" s="63">
        <v>202956</v>
      </c>
      <c r="C30" s="61">
        <v>162445</v>
      </c>
      <c r="D30" s="61">
        <v>118050</v>
      </c>
      <c r="E30" s="85">
        <v>15978</v>
      </c>
      <c r="F30" s="85"/>
      <c r="G30" s="85"/>
      <c r="H30" s="64">
        <f t="shared" si="0"/>
        <v>499429</v>
      </c>
      <c r="I30" s="60">
        <v>150000</v>
      </c>
      <c r="J30" s="61">
        <v>173640</v>
      </c>
    </row>
    <row r="31" spans="1:10" s="67" customFormat="1" ht="15" x14ac:dyDescent="0.2">
      <c r="A31" s="113" t="s">
        <v>37</v>
      </c>
      <c r="B31" s="63">
        <v>202956</v>
      </c>
      <c r="C31" s="61">
        <v>162445</v>
      </c>
      <c r="D31" s="61">
        <v>118050</v>
      </c>
      <c r="E31" s="85">
        <v>15978</v>
      </c>
      <c r="F31" s="85"/>
      <c r="G31" s="85"/>
      <c r="H31" s="64">
        <f t="shared" si="0"/>
        <v>499429</v>
      </c>
      <c r="I31" s="60">
        <v>150000</v>
      </c>
      <c r="J31" s="61">
        <v>173640</v>
      </c>
    </row>
    <row r="32" spans="1:10" s="67" customFormat="1" ht="15" x14ac:dyDescent="0.25">
      <c r="A32" s="107" t="s">
        <v>38</v>
      </c>
      <c r="B32" s="63">
        <v>202956</v>
      </c>
      <c r="C32" s="61">
        <v>162445</v>
      </c>
      <c r="D32" s="61">
        <v>118050</v>
      </c>
      <c r="E32" s="85"/>
      <c r="F32" s="85">
        <v>90300</v>
      </c>
      <c r="G32" s="85"/>
      <c r="H32" s="64">
        <f t="shared" si="0"/>
        <v>573751</v>
      </c>
      <c r="I32" s="60">
        <v>150000</v>
      </c>
      <c r="J32" s="61">
        <v>173640</v>
      </c>
    </row>
    <row r="33" spans="1:10" s="67" customFormat="1" ht="15" x14ac:dyDescent="0.25">
      <c r="A33" s="107" t="s">
        <v>51</v>
      </c>
      <c r="B33" s="63">
        <v>202956</v>
      </c>
      <c r="C33" s="61">
        <v>162445</v>
      </c>
      <c r="D33" s="61">
        <v>118050</v>
      </c>
      <c r="E33" s="85"/>
      <c r="F33" s="98"/>
      <c r="G33" s="85">
        <v>27885</v>
      </c>
      <c r="H33" s="64">
        <f t="shared" si="0"/>
        <v>511336</v>
      </c>
      <c r="I33" s="60">
        <v>150000</v>
      </c>
      <c r="J33" s="61">
        <v>173640</v>
      </c>
    </row>
    <row r="34" spans="1:10" x14ac:dyDescent="0.25">
      <c r="A34" s="112" t="s">
        <v>14</v>
      </c>
      <c r="B34" s="15"/>
      <c r="C34" s="5"/>
      <c r="D34" s="5"/>
      <c r="E34" s="85"/>
      <c r="F34" s="85"/>
      <c r="G34" s="85"/>
      <c r="H34" s="64"/>
      <c r="I34" s="5"/>
      <c r="J34" s="5"/>
    </row>
    <row r="35" spans="1:10" s="67" customFormat="1" ht="15" x14ac:dyDescent="0.25">
      <c r="A35" s="107" t="s">
        <v>50</v>
      </c>
      <c r="B35" s="63">
        <v>202956</v>
      </c>
      <c r="C35" s="61">
        <v>162445</v>
      </c>
      <c r="D35" s="61">
        <v>118050</v>
      </c>
      <c r="E35" s="98"/>
      <c r="F35" s="85"/>
      <c r="G35" s="85">
        <v>16731</v>
      </c>
      <c r="H35" s="64">
        <f t="shared" si="0"/>
        <v>500182</v>
      </c>
      <c r="I35" s="60">
        <v>150000</v>
      </c>
      <c r="J35" s="61">
        <v>173640</v>
      </c>
    </row>
    <row r="36" spans="1:10" s="67" customFormat="1" ht="15" x14ac:dyDescent="0.25">
      <c r="A36" s="104" t="s">
        <v>52</v>
      </c>
      <c r="B36" s="63">
        <v>202956</v>
      </c>
      <c r="C36" s="61">
        <v>162445</v>
      </c>
      <c r="D36" s="61">
        <v>118050</v>
      </c>
      <c r="E36" s="98"/>
      <c r="F36" s="85">
        <v>54180</v>
      </c>
      <c r="G36" s="85"/>
      <c r="H36" s="64">
        <f t="shared" si="0"/>
        <v>537631</v>
      </c>
      <c r="I36" s="60">
        <v>150000</v>
      </c>
      <c r="J36" s="61">
        <v>173640</v>
      </c>
    </row>
    <row r="37" spans="1:10" s="67" customFormat="1" ht="15" x14ac:dyDescent="0.25">
      <c r="A37" s="107" t="s">
        <v>53</v>
      </c>
      <c r="B37" s="63">
        <v>202956</v>
      </c>
      <c r="C37" s="61">
        <v>162445</v>
      </c>
      <c r="D37" s="61">
        <v>118050</v>
      </c>
      <c r="E37" s="85">
        <v>15978</v>
      </c>
      <c r="F37" s="85"/>
      <c r="G37" s="85"/>
      <c r="H37" s="64">
        <f t="shared" si="0"/>
        <v>499429</v>
      </c>
      <c r="I37" s="60">
        <v>150000</v>
      </c>
      <c r="J37" s="61">
        <v>173640</v>
      </c>
    </row>
    <row r="38" spans="1:10" x14ac:dyDescent="0.25">
      <c r="A38" s="114" t="s">
        <v>10</v>
      </c>
      <c r="B38" s="15"/>
      <c r="C38" s="5"/>
      <c r="D38" s="5"/>
      <c r="E38" s="85"/>
      <c r="F38" s="85"/>
      <c r="G38" s="85"/>
      <c r="H38" s="64"/>
      <c r="I38" s="5"/>
      <c r="J38" s="5"/>
    </row>
    <row r="39" spans="1:10" s="67" customFormat="1" ht="15" x14ac:dyDescent="0.25">
      <c r="A39" s="107" t="s">
        <v>39</v>
      </c>
      <c r="B39" s="63">
        <v>202956</v>
      </c>
      <c r="C39" s="61">
        <v>162445</v>
      </c>
      <c r="D39" s="61">
        <v>118050</v>
      </c>
      <c r="E39" s="98"/>
      <c r="F39" s="85"/>
      <c r="G39" s="85">
        <v>11154</v>
      </c>
      <c r="H39" s="64">
        <f t="shared" si="0"/>
        <v>494605</v>
      </c>
      <c r="I39" s="60">
        <v>150000</v>
      </c>
      <c r="J39" s="61">
        <v>173640</v>
      </c>
    </row>
    <row r="40" spans="1:10" s="67" customFormat="1" ht="15" x14ac:dyDescent="0.25">
      <c r="A40" s="109" t="s">
        <v>65</v>
      </c>
      <c r="B40" s="63">
        <v>202956</v>
      </c>
      <c r="C40" s="61">
        <v>162445</v>
      </c>
      <c r="D40" s="61">
        <v>118050</v>
      </c>
      <c r="E40" s="85"/>
      <c r="F40" s="85">
        <v>36120</v>
      </c>
      <c r="G40" s="85"/>
      <c r="H40" s="64">
        <f t="shared" si="0"/>
        <v>519571</v>
      </c>
      <c r="I40" s="60">
        <v>150000</v>
      </c>
      <c r="J40" s="61">
        <v>173640</v>
      </c>
    </row>
    <row r="41" spans="1:10" x14ac:dyDescent="0.25">
      <c r="A41" s="115" t="s">
        <v>13</v>
      </c>
      <c r="B41" s="15"/>
      <c r="C41" s="5"/>
      <c r="D41" s="5"/>
      <c r="E41" s="85"/>
      <c r="F41" s="89"/>
      <c r="G41" s="89"/>
      <c r="H41" s="64"/>
      <c r="I41" s="5"/>
      <c r="J41" s="5"/>
    </row>
    <row r="42" spans="1:10" s="67" customFormat="1" ht="15" x14ac:dyDescent="0.25">
      <c r="A42" s="107" t="s">
        <v>48</v>
      </c>
      <c r="B42" s="63">
        <v>202956</v>
      </c>
      <c r="C42" s="61">
        <v>162445</v>
      </c>
      <c r="D42" s="61">
        <v>118050</v>
      </c>
      <c r="E42" s="85"/>
      <c r="F42" s="85">
        <v>36120</v>
      </c>
      <c r="G42" s="85"/>
      <c r="H42" s="64">
        <f t="shared" si="0"/>
        <v>519571</v>
      </c>
      <c r="I42" s="60">
        <v>150000</v>
      </c>
      <c r="J42" s="61">
        <v>173640</v>
      </c>
    </row>
    <row r="43" spans="1:10" s="67" customFormat="1" ht="15" x14ac:dyDescent="0.25">
      <c r="A43" s="107" t="s">
        <v>49</v>
      </c>
      <c r="B43" s="63">
        <v>202956</v>
      </c>
      <c r="C43" s="61">
        <v>162445</v>
      </c>
      <c r="D43" s="61">
        <v>118050</v>
      </c>
      <c r="E43" s="85">
        <v>24000</v>
      </c>
      <c r="F43" s="85"/>
      <c r="G43" s="85">
        <v>11154</v>
      </c>
      <c r="H43" s="64">
        <f t="shared" si="0"/>
        <v>518605</v>
      </c>
      <c r="I43" s="60">
        <v>150000</v>
      </c>
      <c r="J43" s="61">
        <v>173640</v>
      </c>
    </row>
    <row r="44" spans="1:10" x14ac:dyDescent="0.25">
      <c r="A44" s="112" t="s">
        <v>9</v>
      </c>
      <c r="B44" s="15"/>
      <c r="C44" s="5"/>
      <c r="D44" s="5"/>
      <c r="E44" s="85"/>
      <c r="F44" s="85"/>
      <c r="G44" s="85"/>
      <c r="H44" s="64"/>
      <c r="I44" s="5"/>
      <c r="J44" s="5"/>
    </row>
    <row r="45" spans="1:10" s="67" customFormat="1" ht="15" x14ac:dyDescent="0.25">
      <c r="A45" s="108" t="s">
        <v>57</v>
      </c>
      <c r="B45" s="63">
        <v>202956</v>
      </c>
      <c r="C45" s="61">
        <v>162445</v>
      </c>
      <c r="D45" s="61">
        <v>118050</v>
      </c>
      <c r="E45" s="85">
        <v>60000</v>
      </c>
      <c r="F45" s="99"/>
      <c r="G45" s="85"/>
      <c r="H45" s="64">
        <f t="shared" si="0"/>
        <v>543451</v>
      </c>
      <c r="I45" s="60">
        <v>150000</v>
      </c>
      <c r="J45" s="61">
        <v>173640</v>
      </c>
    </row>
    <row r="46" spans="1:10" x14ac:dyDescent="0.25">
      <c r="A46" s="112" t="s">
        <v>11</v>
      </c>
      <c r="B46" s="15"/>
      <c r="C46" s="5"/>
      <c r="D46" s="5"/>
      <c r="E46" s="5"/>
      <c r="F46" s="5"/>
      <c r="G46" s="5"/>
      <c r="H46" s="64"/>
      <c r="I46" s="5"/>
      <c r="J46" s="5"/>
    </row>
    <row r="47" spans="1:10" s="67" customFormat="1" ht="15" x14ac:dyDescent="0.25">
      <c r="A47" s="106" t="s">
        <v>47</v>
      </c>
      <c r="B47" s="63">
        <v>202956</v>
      </c>
      <c r="C47" s="61">
        <v>162445</v>
      </c>
      <c r="D47" s="61">
        <v>118050</v>
      </c>
      <c r="E47" s="61"/>
      <c r="F47" s="61"/>
      <c r="G47" s="61"/>
      <c r="H47" s="64">
        <f t="shared" si="0"/>
        <v>483451</v>
      </c>
      <c r="I47" s="60">
        <v>150000</v>
      </c>
      <c r="J47" s="61">
        <v>173640</v>
      </c>
    </row>
    <row r="48" spans="1:10" ht="14.25" thickBot="1" x14ac:dyDescent="0.3">
      <c r="A48" s="116" t="s">
        <v>15</v>
      </c>
      <c r="B48" s="17">
        <f t="shared" ref="B48:H48" si="1">SUM(B7:B47)</f>
        <v>6697548</v>
      </c>
      <c r="C48" s="8">
        <f t="shared" si="1"/>
        <v>5360685</v>
      </c>
      <c r="D48" s="8">
        <f t="shared" si="1"/>
        <v>3895650</v>
      </c>
      <c r="E48" s="8">
        <f t="shared" si="1"/>
        <v>194014.9</v>
      </c>
      <c r="F48" s="8">
        <f t="shared" si="1"/>
        <v>559860</v>
      </c>
      <c r="G48" s="8">
        <f t="shared" si="1"/>
        <v>172920</v>
      </c>
      <c r="H48" s="12">
        <f t="shared" si="1"/>
        <v>16880677.899999999</v>
      </c>
      <c r="I48" s="8">
        <f t="shared" ref="I48:J48" si="2">SUM(I7:I47)</f>
        <v>4950000</v>
      </c>
      <c r="J48" s="8">
        <f t="shared" si="2"/>
        <v>5730120</v>
      </c>
    </row>
    <row r="49" spans="1:9" s="76" customFormat="1" ht="14.25" customHeight="1" thickTop="1" x14ac:dyDescent="0.15">
      <c r="A49" s="74"/>
      <c r="B49" s="84"/>
      <c r="C49" s="84"/>
      <c r="D49" s="84"/>
      <c r="E49" s="84"/>
      <c r="F49" s="84"/>
      <c r="G49" s="84"/>
      <c r="H49" s="84"/>
      <c r="I49" s="75"/>
    </row>
    <row r="50" spans="1:9" s="76" customFormat="1" ht="13.5" customHeight="1" x14ac:dyDescent="0.15">
      <c r="A50" s="77"/>
      <c r="B50" s="84"/>
      <c r="C50" s="84"/>
      <c r="D50" s="84"/>
      <c r="E50" s="84"/>
      <c r="F50" s="84"/>
      <c r="G50" s="84"/>
      <c r="H50" s="84"/>
      <c r="I50" s="75"/>
    </row>
    <row r="51" spans="1:9" s="76" customFormat="1" ht="13.5" customHeight="1" x14ac:dyDescent="0.15">
      <c r="A51" s="77"/>
      <c r="B51" s="84"/>
      <c r="C51" s="84"/>
      <c r="D51" s="84"/>
      <c r="E51" s="84"/>
      <c r="F51" s="84"/>
      <c r="G51" s="84"/>
      <c r="H51" s="84"/>
      <c r="I51" s="75"/>
    </row>
    <row r="52" spans="1:9" s="76" customFormat="1" ht="9" x14ac:dyDescent="0.15">
      <c r="A52" s="74" t="s">
        <v>21</v>
      </c>
      <c r="B52" s="76" t="s">
        <v>25</v>
      </c>
      <c r="H52" s="78"/>
      <c r="I52" s="55"/>
    </row>
    <row r="53" spans="1:9" s="76" customFormat="1" ht="9" x14ac:dyDescent="0.15">
      <c r="A53" s="74"/>
      <c r="H53" s="78"/>
      <c r="I53" s="55"/>
    </row>
    <row r="54" spans="1:9" s="76" customFormat="1" ht="9" x14ac:dyDescent="0.15">
      <c r="A54" s="74"/>
      <c r="H54" s="78"/>
      <c r="I54" s="55"/>
    </row>
    <row r="55" spans="1:9" s="76" customFormat="1" ht="9" x14ac:dyDescent="0.15">
      <c r="A55" s="74"/>
      <c r="B55" s="80"/>
      <c r="C55" s="81"/>
      <c r="D55" s="81"/>
      <c r="E55" s="81"/>
      <c r="F55" s="81"/>
      <c r="G55" s="81"/>
      <c r="H55" s="81"/>
      <c r="I55" s="55"/>
    </row>
    <row r="56" spans="1:9" s="76" customFormat="1" ht="9" x14ac:dyDescent="0.15">
      <c r="A56" s="74"/>
      <c r="B56" s="80"/>
      <c r="C56" s="81"/>
      <c r="D56" s="81"/>
      <c r="E56" s="81"/>
      <c r="F56" s="81"/>
      <c r="G56" s="81"/>
      <c r="H56" s="81"/>
      <c r="I56" s="55"/>
    </row>
    <row r="57" spans="1:9" s="76" customFormat="1" ht="12.75" customHeight="1" x14ac:dyDescent="0.15">
      <c r="A57" s="79"/>
      <c r="B57" s="127" t="s">
        <v>54</v>
      </c>
      <c r="C57" s="127"/>
      <c r="D57" s="127"/>
      <c r="E57" s="127"/>
      <c r="F57" s="127"/>
      <c r="G57" s="127"/>
      <c r="H57" s="127"/>
      <c r="I57" s="55"/>
    </row>
    <row r="58" spans="1:9" s="76" customFormat="1" ht="15" customHeight="1" x14ac:dyDescent="0.15">
      <c r="A58" s="79"/>
      <c r="B58" s="82" t="s">
        <v>55</v>
      </c>
      <c r="C58" s="83"/>
      <c r="D58" s="83"/>
      <c r="E58" s="83"/>
      <c r="F58" s="83"/>
      <c r="G58" s="83"/>
      <c r="H58" s="83"/>
      <c r="I58" s="55"/>
    </row>
    <row r="59" spans="1:9" s="76" customFormat="1" ht="19.5" customHeight="1" x14ac:dyDescent="0.15">
      <c r="A59" s="79"/>
      <c r="B59" s="82" t="s">
        <v>56</v>
      </c>
      <c r="H59" s="78"/>
      <c r="I59" s="55"/>
    </row>
    <row r="62" spans="1:9" x14ac:dyDescent="0.25">
      <c r="A62" s="7"/>
    </row>
    <row r="63" spans="1:9" x14ac:dyDescent="0.25">
      <c r="A63" s="7"/>
    </row>
    <row r="64" spans="1:9" x14ac:dyDescent="0.25">
      <c r="A64" s="7"/>
    </row>
    <row r="65" spans="1:1" x14ac:dyDescent="0.25">
      <c r="A65" s="7"/>
    </row>
    <row r="66" spans="1:1" x14ac:dyDescent="0.25">
      <c r="A66" s="7"/>
    </row>
    <row r="67" spans="1:1" x14ac:dyDescent="0.25">
      <c r="A67" s="7"/>
    </row>
    <row r="68" spans="1:1" x14ac:dyDescent="0.25">
      <c r="A68" s="7"/>
    </row>
    <row r="69" spans="1:1" x14ac:dyDescent="0.25">
      <c r="A69" s="7"/>
    </row>
    <row r="70" spans="1:1" x14ac:dyDescent="0.25">
      <c r="A70" s="7"/>
    </row>
    <row r="71" spans="1:1" x14ac:dyDescent="0.25">
      <c r="A71" s="7"/>
    </row>
    <row r="72" spans="1:1" x14ac:dyDescent="0.25">
      <c r="A72" s="7"/>
    </row>
    <row r="73" spans="1:1" x14ac:dyDescent="0.25">
      <c r="A73" s="7"/>
    </row>
    <row r="74" spans="1:1" x14ac:dyDescent="0.25">
      <c r="A74" s="7"/>
    </row>
    <row r="75" spans="1:1" x14ac:dyDescent="0.25">
      <c r="A75" s="7"/>
    </row>
    <row r="76" spans="1:1" x14ac:dyDescent="0.25">
      <c r="A76" s="7"/>
    </row>
    <row r="77" spans="1:1" x14ac:dyDescent="0.25">
      <c r="A77" s="7"/>
    </row>
    <row r="78" spans="1:1" x14ac:dyDescent="0.25">
      <c r="A78" s="7"/>
    </row>
    <row r="79" spans="1:1" x14ac:dyDescent="0.25">
      <c r="A79" s="7"/>
    </row>
    <row r="80" spans="1:1" x14ac:dyDescent="0.25">
      <c r="A80" s="7"/>
    </row>
    <row r="81" spans="1:1" x14ac:dyDescent="0.25">
      <c r="A81" s="7"/>
    </row>
    <row r="82" spans="1:1" x14ac:dyDescent="0.25">
      <c r="A82" s="7"/>
    </row>
    <row r="83" spans="1:1" x14ac:dyDescent="0.25">
      <c r="A83" s="7"/>
    </row>
    <row r="84" spans="1:1" x14ac:dyDescent="0.25">
      <c r="A84" s="7"/>
    </row>
    <row r="85" spans="1:1" x14ac:dyDescent="0.25">
      <c r="A85" s="7"/>
    </row>
    <row r="86" spans="1:1" x14ac:dyDescent="0.25">
      <c r="A86" s="7"/>
    </row>
    <row r="87" spans="1:1" x14ac:dyDescent="0.25">
      <c r="A87" s="7"/>
    </row>
    <row r="88" spans="1:1" x14ac:dyDescent="0.25">
      <c r="A88" s="7"/>
    </row>
  </sheetData>
  <mergeCells count="4">
    <mergeCell ref="B2:H2"/>
    <mergeCell ref="I2:J2"/>
    <mergeCell ref="B4:G4"/>
    <mergeCell ref="B57:H57"/>
  </mergeCells>
  <hyperlinks>
    <hyperlink ref="A7" r:id="rId1" display="javascript: irDetalle(1173)"/>
    <hyperlink ref="A8" r:id="rId2" display="javascript: irDetalle(1183)"/>
    <hyperlink ref="A9" r:id="rId3" display="javascript: irDetalle(1184)"/>
    <hyperlink ref="A10" r:id="rId4" display="javascript: irDetalle(1187)"/>
    <hyperlink ref="A11" r:id="rId5" display="javascript: irDetalle(1188)"/>
    <hyperlink ref="A12" r:id="rId6" display="javascript: irDetalle(1189)"/>
    <hyperlink ref="A13" r:id="rId7" display="javascript: irDetalle(1190)"/>
    <hyperlink ref="A14" r:id="rId8" display="javascript: irDetalle(1191)"/>
    <hyperlink ref="A16" r:id="rId9" display="javascript: irDetalle(1192)"/>
    <hyperlink ref="A17" r:id="rId10" display="javascript: irDetalle(1195)"/>
    <hyperlink ref="A18" r:id="rId11" display="javascript: irDetalle(1196)"/>
    <hyperlink ref="A29" r:id="rId12" display="javascript: irDetalle(1194)"/>
    <hyperlink ref="A30" r:id="rId13" display="javascript: irDetalle(1198)"/>
    <hyperlink ref="A31" r:id="rId14" display="javascript: irDetalle(1197)"/>
    <hyperlink ref="A32" r:id="rId15" display="javascript: irDetalle(1199)"/>
    <hyperlink ref="A39" r:id="rId16" display="javascript: irDetalle(1178)"/>
    <hyperlink ref="A40" r:id="rId17" display="javascript: irDetalle(1200)"/>
    <hyperlink ref="A20" r:id="rId18" display="javascript: irDetalle(1174)"/>
    <hyperlink ref="A21" r:id="rId19" display="javascript: irDetalle(1176)"/>
    <hyperlink ref="A22" r:id="rId20" display="javascript: irDetalle(1177)"/>
    <hyperlink ref="A23" r:id="rId21" display="javascript: irDetalle(1179)"/>
    <hyperlink ref="A24" r:id="rId22" display="javascript: irDetalle(1182)"/>
    <hyperlink ref="A25" r:id="rId23" display="javascript: irDetalle(1205)"/>
    <hyperlink ref="A26" r:id="rId24" display="javascript: irDetalle(1203)"/>
    <hyperlink ref="A27" r:id="rId25" display="javascript: irDetalle(1204)"/>
    <hyperlink ref="A47" r:id="rId26" display="javascript: irDetalle(1202)"/>
    <hyperlink ref="A42" r:id="rId27" display="javascript: irDetalle(1185)"/>
    <hyperlink ref="A43" r:id="rId28" display="javascript: irDetalle(1193)"/>
    <hyperlink ref="A35" r:id="rId29" display="javascript: irDetalle(1175)"/>
    <hyperlink ref="A33" r:id="rId30" display="javascript: irDetalle(1180)"/>
    <hyperlink ref="A36" r:id="rId31" display="javascript: irDetalle(1181)"/>
    <hyperlink ref="A37" r:id="rId32" display="javascript: irDetalle(1186)"/>
    <hyperlink ref="A45" r:id="rId33" display="javascript: irDetalle(1201)"/>
    <hyperlink ref="A15" r:id="rId34" display="javascript: irDetalle(1192)"/>
  </hyperlinks>
  <printOptions horizontalCentered="1" verticalCentered="1"/>
  <pageMargins left="0.59055118110236227" right="0.23622047244094491" top="0.74803149606299213" bottom="0.74803149606299213" header="0.31496062992125984" footer="0.31496062992125984"/>
  <pageSetup paperSize="5" scale="59" fitToWidth="0" orientation="landscape" r:id="rId3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PERCEP DIPUTADOS LXVI 2018</vt:lpstr>
      <vt:lpstr>PERCEP DIPUTADOS LXVI 2019</vt:lpstr>
      <vt:lpstr>PERCEP DIPUTADOS LXVI 2020</vt:lpstr>
      <vt:lpstr>'PERCEP DIPUTADOS LXVI 2018'!Área_de_impresión</vt:lpstr>
      <vt:lpstr>'PERCEP DIPUTADOS LXVI 2019'!Área_de_impresión</vt:lpstr>
      <vt:lpstr>'PERCEP DIPUTADOS LXVI 2020'!Área_de_impresión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Unidad de Informacion</cp:lastModifiedBy>
  <cp:revision/>
  <cp:lastPrinted>2020-07-01T20:33:23Z</cp:lastPrinted>
  <dcterms:created xsi:type="dcterms:W3CDTF">2016-11-25T23:45:39Z</dcterms:created>
  <dcterms:modified xsi:type="dcterms:W3CDTF">2020-07-10T17:13:32Z</dcterms:modified>
</cp:coreProperties>
</file>