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7"/>
  <c r="F18"/>
  <c r="F19"/>
  <c r="F20"/>
  <c r="F21"/>
  <c r="F22"/>
  <c r="K22" s="1"/>
  <c r="F23"/>
  <c r="F24"/>
  <c r="F25"/>
  <c r="F26"/>
  <c r="F27"/>
  <c r="F28"/>
  <c r="F29"/>
  <c r="F30"/>
  <c r="K30" s="1"/>
  <c r="F31"/>
  <c r="F32"/>
  <c r="F33"/>
  <c r="F34"/>
  <c r="F35"/>
  <c r="F36"/>
  <c r="F37"/>
  <c r="F38"/>
  <c r="F39"/>
  <c r="F6"/>
  <c r="J10"/>
  <c r="J7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P6"/>
  <c r="O6"/>
  <c r="N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6"/>
  <c r="K7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6"/>
  <c r="H8"/>
  <c r="K8" s="1"/>
  <c r="H9"/>
  <c r="H10"/>
  <c r="G11"/>
  <c r="H12"/>
  <c r="H13"/>
  <c r="H14"/>
  <c r="G15"/>
  <c r="H16"/>
  <c r="K16" s="1"/>
  <c r="H17"/>
  <c r="G18"/>
  <c r="H19"/>
  <c r="H20"/>
  <c r="H21"/>
  <c r="H22"/>
  <c r="H23"/>
  <c r="K23" s="1"/>
  <c r="G24"/>
  <c r="H25"/>
  <c r="H26"/>
  <c r="H27"/>
  <c r="G28"/>
  <c r="H29"/>
  <c r="H30"/>
  <c r="H31"/>
  <c r="H32"/>
  <c r="K32" s="1"/>
  <c r="G33"/>
  <c r="G34"/>
  <c r="H35"/>
  <c r="H36"/>
  <c r="H37"/>
  <c r="G38"/>
  <c r="G39"/>
  <c r="G6"/>
  <c r="K6" s="1"/>
  <c r="J9" l="1"/>
  <c r="J36"/>
  <c r="J28"/>
  <c r="J37"/>
  <c r="J29"/>
  <c r="J17"/>
  <c r="J6"/>
  <c r="K35"/>
  <c r="K11"/>
  <c r="J8"/>
  <c r="J32"/>
  <c r="J20"/>
  <c r="J12"/>
  <c r="J33"/>
  <c r="J25"/>
  <c r="J21"/>
  <c r="J13"/>
  <c r="K39"/>
  <c r="K31"/>
  <c r="K27"/>
  <c r="K19"/>
  <c r="K15"/>
  <c r="K38"/>
  <c r="K34"/>
  <c r="K18"/>
  <c r="K14"/>
  <c r="K10"/>
  <c r="K36"/>
  <c r="K28"/>
  <c r="K24"/>
  <c r="K20"/>
  <c r="K12"/>
  <c r="K26"/>
  <c r="K17"/>
  <c r="K13"/>
  <c r="K25"/>
  <c r="K29"/>
  <c r="K37"/>
  <c r="K21"/>
  <c r="K9"/>
  <c r="J16"/>
  <c r="J24"/>
  <c r="K33"/>
  <c r="J38"/>
  <c r="J34"/>
  <c r="J30"/>
  <c r="J26"/>
  <c r="J22"/>
  <c r="J18"/>
  <c r="J14"/>
  <c r="J39"/>
  <c r="J35"/>
  <c r="J31"/>
  <c r="J27"/>
  <c r="J23"/>
  <c r="J19"/>
  <c r="J15"/>
  <c r="J11"/>
</calcChain>
</file>

<file path=xl/sharedStrings.xml><?xml version="1.0" encoding="utf-8"?>
<sst xmlns="http://schemas.openxmlformats.org/spreadsheetml/2006/main" count="70" uniqueCount="59">
  <si>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</si>
  <si>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</si>
  <si>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</si>
  <si>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</si>
  <si>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</si>
  <si>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</si>
  <si>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</si>
  <si>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</si>
  <si>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</si>
  <si>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</si>
  <si>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</si>
  <si>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</si>
  <si>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</si>
  <si>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</si>
  <si>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</si>
  <si>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</si>
  <si>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</si>
  <si>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</si>
  <si>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PERCEPCIONES ANUALES</t>
  </si>
  <si>
    <t>8%  FONDO PROPIO</t>
  </si>
  <si>
    <t xml:space="preserve">  </t>
  </si>
  <si>
    <t xml:space="preserve"> </t>
  </si>
  <si>
    <t>DESPENSA</t>
  </si>
  <si>
    <t>TRANSPORTE</t>
  </si>
  <si>
    <t>MACIAS MUÑOZ MIGUEL ANGEL</t>
  </si>
  <si>
    <t>FRANCO AMAYA ADRIANA BERENICE</t>
  </si>
  <si>
    <t>MUNOZ OLIVAS CLAUDIA OLIVIA</t>
  </si>
  <si>
    <t>REYES LUJAN CARMEN ROCIO</t>
  </si>
  <si>
    <t>JAVALERA MEDINA ANAID</t>
  </si>
  <si>
    <t>DERMA CRUZ TANYA SUZZETE</t>
  </si>
  <si>
    <t>LOPEZ GARCIA CESAR CONSTANTINO</t>
  </si>
  <si>
    <t>VIEZCAS CANO ELSA CLAUDIA</t>
  </si>
  <si>
    <t>LUPERCIO MOYA LUIS FERNANDO</t>
  </si>
  <si>
    <t>BERMEO OLVERA MARCELA</t>
  </si>
  <si>
    <t>MEDINA MENDIETA CARMEN EUGENIA</t>
  </si>
  <si>
    <t>VALDEZ RODRIGUEZ YESSICA</t>
  </si>
  <si>
    <t>NAVARRO FRAIRE FRANCISCO HOMERO</t>
  </si>
  <si>
    <t>BARRERA ROBLEDO DOLORES</t>
  </si>
  <si>
    <t>RIVERA GARCIA EDGAR ITAMAR</t>
  </si>
  <si>
    <t>YANEZ JIMENEZ RODOLFO</t>
  </si>
  <si>
    <t>GONZALEZ FONSECA JOSE LUIS</t>
  </si>
  <si>
    <t>JAVALERA MEDINA DIANA OTIME</t>
  </si>
  <si>
    <t>DELGADO LEYVA JESUS</t>
  </si>
  <si>
    <t>CHACON NEVAREZ ERIKA</t>
  </si>
  <si>
    <t>OLIVAS MOLINA ELIZABETH</t>
  </si>
  <si>
    <t>VILLANUEVA HINOJOS PEDRO</t>
  </si>
  <si>
    <t>ARZATE ORTEGA MYRNA ARACELI</t>
  </si>
  <si>
    <t>DOMINGUEZ DOMINGUEZ PERLA LIZETH</t>
  </si>
  <si>
    <t>LOZOYA ROUGON ALFREDO AXEL</t>
  </si>
  <si>
    <t>ZUNIGA QUEZADA JULIO CESAR</t>
  </si>
  <si>
    <t>CASTRO GALLEGOS JOSE ANTONIO</t>
  </si>
  <si>
    <t>GONZALEZ CHAVEZ BLANCA GABRIELA</t>
  </si>
  <si>
    <t>TERRAZAS MENDOZA PRISCILLA</t>
  </si>
  <si>
    <t>ALMODOVAR URANGA CARLOS</t>
  </si>
  <si>
    <t>KUCHLE GOMEZ JOSE GUADALUPE</t>
  </si>
  <si>
    <t>SAENZ TALAVERA MONICA</t>
  </si>
  <si>
    <t>VILLALOBOS BARRON MORAYMA</t>
  </si>
  <si>
    <t>RASCON LUNA ARTURO OCTAVIO</t>
  </si>
  <si>
    <t xml:space="preserve"> PERSONAL LIQUIDADO DURANTE LXV LEGISLATURA DEL H. CONGRESO DEL ESTADO DE CHIHUAHUA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</si>
</sst>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4" fontId="7" fillId="0" borderId="17" xfId="0" applyNumberFormat="1" applyFont="1" applyBorder="1"/>
    <xf numFmtId="4" fontId="7" fillId="0" borderId="9" xfId="0" applyNumberFormat="1" applyFont="1" applyBorder="1"/>
    <xf numFmtId="4" fontId="4" fillId="0" borderId="17" xfId="0" applyNumberFormat="1" applyFont="1" applyBorder="1"/>
    <xf numFmtId="4" fontId="4" fillId="5" borderId="10" xfId="0" applyNumberFormat="1" applyFont="1" applyFill="1" applyBorder="1"/>
    <xf numFmtId="0" fontId="4" fillId="5" borderId="18" xfId="0" applyFont="1" applyFill="1" applyBorder="1"/>
    <xf numFmtId="0" fontId="6" fillId="5" borderId="19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center"/>
    </xf>
    <xf numFmtId="0" fontId="0" fillId="0" borderId="0" xfId="0" applyBorder="1"/>
    <xf numFmtId="4" fontId="7" fillId="0" borderId="12" xfId="0" applyNumberFormat="1" applyFont="1" applyBorder="1"/>
    <xf numFmtId="4" fontId="7" fillId="0" borderId="22" xfId="0" applyNumberFormat="1" applyFont="1" applyBorder="1"/>
    <xf numFmtId="0" fontId="5" fillId="6" borderId="23" xfId="0" applyFont="1" applyFill="1" applyBorder="1" applyAlignment="1">
      <alignment horizontal="center" wrapText="1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 wrapText="1"/>
    </xf>
    <xf numFmtId="4" fontId="12" fillId="0" borderId="22" xfId="0" applyNumberFormat="1" applyFont="1" applyBorder="1"/>
    <xf numFmtId="0" fontId="5" fillId="5" borderId="26" xfId="0" applyFont="1" applyFill="1" applyBorder="1" applyAlignment="1">
      <alignment horizontal="right"/>
    </xf>
    <xf numFmtId="0" fontId="10" fillId="0" borderId="0" xfId="0" applyFont="1" applyBorder="1" applyAlignment="1">
      <alignment vertical="center"/>
    </xf>
    <xf numFmtId="0" fontId="0" fillId="0" borderId="9" xfId="0" applyBorder="1"/>
    <xf numFmtId="4" fontId="12" fillId="0" borderId="23" xfId="0" applyNumberFormat="1" applyFont="1" applyBorder="1"/>
    <xf numFmtId="0" fontId="9" fillId="0" borderId="0" xfId="0" applyFont="1" applyBorder="1"/>
    <xf numFmtId="4" fontId="7" fillId="0" borderId="0" xfId="0" applyNumberFormat="1" applyFont="1" applyBorder="1"/>
    <xf numFmtId="4" fontId="12" fillId="0" borderId="0" xfId="0" applyNumberFormat="1" applyFont="1" applyBorder="1"/>
    <xf numFmtId="4" fontId="4" fillId="0" borderId="0" xfId="0" applyNumberFormat="1" applyFont="1" applyBorder="1"/>
    <xf numFmtId="0" fontId="11" fillId="0" borderId="0" xfId="0" applyFont="1" applyBorder="1"/>
    <xf numFmtId="0" fontId="9" fillId="0" borderId="0" xfId="0" applyFont="1" applyFill="1" applyBorder="1"/>
    <xf numFmtId="4" fontId="7" fillId="0" borderId="0" xfId="0" applyNumberFormat="1" applyFont="1" applyFill="1" applyBorder="1"/>
    <xf numFmtId="4" fontId="12" fillId="0" borderId="0" xfId="0" applyNumberFormat="1" applyFont="1" applyFill="1" applyBorder="1"/>
    <xf numFmtId="4" fontId="4" fillId="0" borderId="0" xfId="0" applyNumberFormat="1" applyFont="1" applyFill="1" applyBorder="1"/>
    <xf numFmtId="0" fontId="0" fillId="0" borderId="0" xfId="0" applyFill="1" applyBorder="1"/>
    <xf numFmtId="4" fontId="0" fillId="0" borderId="0" xfId="0" applyNumberFormat="1" applyFill="1" applyBorder="1"/>
    <xf numFmtId="4" fontId="12" fillId="0" borderId="9" xfId="0" applyNumberFormat="1" applyFont="1" applyBorder="1"/>
    <xf numFmtId="0" fontId="5" fillId="7" borderId="11" xfId="0" applyFont="1" applyFill="1" applyBorder="1" applyAlignment="1">
      <alignment horizontal="center" wrapText="1"/>
    </xf>
    <xf numFmtId="0" fontId="5" fillId="7" borderId="23" xfId="0" applyFont="1" applyFill="1" applyBorder="1" applyAlignment="1">
      <alignment horizontal="center" wrapText="1"/>
    </xf>
    <xf numFmtId="0" fontId="5" fillId="7" borderId="12" xfId="0" applyFont="1" applyFill="1" applyBorder="1" applyAlignment="1">
      <alignment horizontal="center" wrapText="1"/>
    </xf>
    <xf numFmtId="0" fontId="12" fillId="0" borderId="27" xfId="0" applyFont="1" applyBorder="1"/>
    <xf numFmtId="0" fontId="2" fillId="0" borderId="0" xfId="0" applyFont="1" applyBorder="1" applyAlignment="1"/>
    <xf numFmtId="0" fontId="1" fillId="3" borderId="2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0"/>
  <sheetViews>
    <sheetView tabSelected="1" zoomScale="80" zoomScaleNormal="80" workbookViewId="0">
      <selection activeCell="R14" sqref="R11:R14"/>
    </sheetView>
  </sheetViews>
  <sheetFormatPr baseColWidth="10" defaultRowHeight="15"/>
  <cols>
    <col min="1" max="1" width="36.28515625" customWidth="1"/>
    <col min="2" max="2" width="10.85546875" customWidth="1"/>
    <col min="3" max="3" width="12.7109375" customWidth="1"/>
    <col min="4" max="4" width="16.42578125" customWidth="1"/>
    <col min="5" max="5" width="17.85546875" customWidth="1"/>
    <col min="6" max="6" width="16.42578125" customWidth="1"/>
    <col min="7" max="9" width="10.85546875" customWidth="1"/>
    <col min="10" max="11" width="12.85546875" customWidth="1"/>
    <col min="12" max="12" width="1.42578125" customWidth="1"/>
    <col min="14" max="14" width="13.5703125" customWidth="1"/>
    <col min="15" max="15" width="13.140625" customWidth="1"/>
    <col min="16" max="16" width="14.42578125" customWidth="1"/>
    <col min="17" max="17" width="12.5703125" customWidth="1"/>
  </cols>
  <sheetData>
    <row r="1" spans="1:17" ht="21" thickBot="1">
      <c r="A1" s="69" t="s">
        <v>58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57"/>
    </row>
    <row r="2" spans="1:17" ht="19.5" customHeight="1" thickTop="1">
      <c r="A2" s="26"/>
      <c r="B2" s="58" t="s">
        <v>0</v>
      </c>
      <c r="C2" s="59"/>
      <c r="D2" s="59"/>
      <c r="E2" s="60"/>
      <c r="F2" s="61"/>
      <c r="G2" s="62" t="s">
        <v>1</v>
      </c>
      <c r="H2" s="63"/>
      <c r="I2" s="64"/>
      <c r="J2" s="65"/>
      <c r="K2" s="17"/>
      <c r="M2" s="66" t="s">
        <v>18</v>
      </c>
      <c r="N2" s="67"/>
      <c r="O2" s="67"/>
      <c r="P2" s="68"/>
    </row>
    <row r="3" spans="1:17" ht="61.5" customHeight="1">
      <c r="A3" s="27" t="s">
        <v>2</v>
      </c>
      <c r="B3" s="1" t="s">
        <v>3</v>
      </c>
      <c r="C3" s="32" t="s">
        <v>22</v>
      </c>
      <c r="D3" s="35" t="s">
        <v>23</v>
      </c>
      <c r="E3" s="3" t="s">
        <v>6</v>
      </c>
      <c r="F3" s="21" t="s">
        <v>9</v>
      </c>
      <c r="G3" s="20" t="s">
        <v>10</v>
      </c>
      <c r="H3" s="3" t="s">
        <v>19</v>
      </c>
      <c r="I3" s="3" t="s">
        <v>11</v>
      </c>
      <c r="J3" s="21" t="s">
        <v>12</v>
      </c>
      <c r="K3" s="18" t="s">
        <v>13</v>
      </c>
      <c r="M3" s="20" t="s">
        <v>4</v>
      </c>
      <c r="N3" s="2" t="s">
        <v>5</v>
      </c>
      <c r="O3" s="3" t="s">
        <v>7</v>
      </c>
      <c r="P3" s="21" t="s">
        <v>8</v>
      </c>
    </row>
    <row r="4" spans="1:17">
      <c r="A4" s="27"/>
      <c r="B4" s="4"/>
      <c r="C4" s="33"/>
      <c r="D4" s="33"/>
      <c r="E4" s="6"/>
      <c r="F4" s="7"/>
      <c r="G4" s="8"/>
      <c r="H4" s="31"/>
      <c r="I4" s="6"/>
      <c r="J4" s="7"/>
      <c r="K4" s="18"/>
      <c r="M4" s="22"/>
      <c r="N4" s="5"/>
      <c r="O4" s="5"/>
      <c r="P4" s="23"/>
    </row>
    <row r="5" spans="1:17" ht="35.25" thickBot="1">
      <c r="A5" s="37" t="s">
        <v>14</v>
      </c>
      <c r="B5" s="9" t="s">
        <v>15</v>
      </c>
      <c r="C5" s="34" t="s">
        <v>15</v>
      </c>
      <c r="D5" s="34" t="s">
        <v>15</v>
      </c>
      <c r="E5" s="10" t="s">
        <v>15</v>
      </c>
      <c r="F5" s="11" t="s">
        <v>15</v>
      </c>
      <c r="G5" s="53" t="s">
        <v>15</v>
      </c>
      <c r="H5" s="54" t="s">
        <v>15</v>
      </c>
      <c r="I5" s="55" t="s">
        <v>15</v>
      </c>
      <c r="J5" s="12" t="s">
        <v>15</v>
      </c>
      <c r="K5" s="19" t="s">
        <v>15</v>
      </c>
      <c r="M5" s="24" t="s">
        <v>16</v>
      </c>
      <c r="N5" s="10" t="s">
        <v>17</v>
      </c>
      <c r="O5" s="10" t="s">
        <v>16</v>
      </c>
      <c r="P5" s="25" t="s">
        <v>17</v>
      </c>
    </row>
    <row r="6" spans="1:17" ht="15.75" thickTop="1">
      <c r="A6" s="56" t="s">
        <v>24</v>
      </c>
      <c r="B6" s="30">
        <v>17063</v>
      </c>
      <c r="C6" s="36"/>
      <c r="D6" s="36"/>
      <c r="E6" s="14">
        <v>11615</v>
      </c>
      <c r="F6" s="15">
        <f>+B6+C6+D6+E6</f>
        <v>28678</v>
      </c>
      <c r="G6" s="52">
        <f>+B6*0.15</f>
        <v>2559.4499999999998</v>
      </c>
      <c r="H6" s="52"/>
      <c r="I6" s="14">
        <f>+B6*0.03</f>
        <v>511.89</v>
      </c>
      <c r="J6" s="15">
        <f>+G6+I6</f>
        <v>3071.3399999999997</v>
      </c>
      <c r="K6" s="16">
        <f>F6-G6</f>
        <v>26118.55</v>
      </c>
      <c r="M6" s="13">
        <f>+B6/30*40</f>
        <v>22750.666666666664</v>
      </c>
      <c r="N6" s="14">
        <f>+B6/30*20</f>
        <v>11375.333333333332</v>
      </c>
      <c r="O6" s="13">
        <f>+E6/30*40</f>
        <v>15486.666666666668</v>
      </c>
      <c r="P6" s="13">
        <f>+E6/30*20</f>
        <v>7743.3333333333339</v>
      </c>
    </row>
    <row r="7" spans="1:17">
      <c r="A7" s="56" t="s">
        <v>25</v>
      </c>
      <c r="B7" s="36">
        <v>14633</v>
      </c>
      <c r="C7" s="36">
        <v>624</v>
      </c>
      <c r="D7" s="36"/>
      <c r="E7" s="14">
        <v>14268</v>
      </c>
      <c r="F7" s="15">
        <f t="shared" ref="F7:F39" si="0">+B7+C7+D7+E7</f>
        <v>29525</v>
      </c>
      <c r="G7" s="52"/>
      <c r="H7" s="52">
        <v>2194.9499999999998</v>
      </c>
      <c r="I7" s="14">
        <f t="shared" ref="I7:I39" si="1">+B7*0.03</f>
        <v>438.99</v>
      </c>
      <c r="J7" s="15">
        <f>+H7+I7</f>
        <v>2633.9399999999996</v>
      </c>
      <c r="K7" s="16">
        <f t="shared" ref="K7:K39" si="2">F7-G7</f>
        <v>29525</v>
      </c>
      <c r="M7" s="13">
        <f t="shared" ref="M7:M39" si="3">+B7/30*40</f>
        <v>19510.666666666664</v>
      </c>
      <c r="N7" s="14">
        <f t="shared" ref="N7:N39" si="4">+B7/30*20</f>
        <v>9755.3333333333321</v>
      </c>
      <c r="O7" s="13">
        <f t="shared" ref="O7:O39" si="5">+E7/30*40</f>
        <v>19024</v>
      </c>
      <c r="P7" s="13">
        <f t="shared" ref="P7:P39" si="6">+E7/30*20</f>
        <v>9512</v>
      </c>
    </row>
    <row r="8" spans="1:17">
      <c r="A8" s="56" t="s">
        <v>26</v>
      </c>
      <c r="B8" s="36">
        <v>11303</v>
      </c>
      <c r="C8" s="36">
        <v>624</v>
      </c>
      <c r="D8" s="36">
        <v>491</v>
      </c>
      <c r="E8" s="14">
        <v>9281</v>
      </c>
      <c r="F8" s="15">
        <f t="shared" si="0"/>
        <v>21699</v>
      </c>
      <c r="G8" s="39"/>
      <c r="H8" s="52">
        <f>+B8*0.15</f>
        <v>1695.45</v>
      </c>
      <c r="I8" s="14">
        <f t="shared" si="1"/>
        <v>339.09</v>
      </c>
      <c r="J8" s="15">
        <f t="shared" ref="J8:J10" si="7">+H8+I8</f>
        <v>2034.54</v>
      </c>
      <c r="K8" s="16">
        <f>F8-H8</f>
        <v>20003.55</v>
      </c>
      <c r="M8" s="13">
        <f t="shared" si="3"/>
        <v>15070.666666666666</v>
      </c>
      <c r="N8" s="14">
        <f t="shared" si="4"/>
        <v>7535.333333333333</v>
      </c>
      <c r="O8" s="13">
        <f t="shared" si="5"/>
        <v>12374.666666666668</v>
      </c>
      <c r="P8" s="13">
        <f t="shared" si="6"/>
        <v>6187.3333333333339</v>
      </c>
    </row>
    <row r="9" spans="1:17">
      <c r="A9" s="56" t="s">
        <v>27</v>
      </c>
      <c r="B9" s="36">
        <v>22403</v>
      </c>
      <c r="C9" s="36">
        <v>624</v>
      </c>
      <c r="D9" s="36"/>
      <c r="E9" s="14">
        <v>23153</v>
      </c>
      <c r="F9" s="15">
        <f t="shared" si="0"/>
        <v>46180</v>
      </c>
      <c r="G9" s="39"/>
      <c r="H9" s="52">
        <f>+B9*0.15</f>
        <v>3360.45</v>
      </c>
      <c r="I9" s="14">
        <f t="shared" si="1"/>
        <v>672.09</v>
      </c>
      <c r="J9" s="15">
        <f t="shared" si="7"/>
        <v>4032.54</v>
      </c>
      <c r="K9" s="16">
        <f>F9-H9</f>
        <v>42819.55</v>
      </c>
      <c r="M9" s="13">
        <f t="shared" si="3"/>
        <v>29870.666666666664</v>
      </c>
      <c r="N9" s="14">
        <f t="shared" si="4"/>
        <v>14935.333333333332</v>
      </c>
      <c r="O9" s="13">
        <f t="shared" si="5"/>
        <v>30870.666666666664</v>
      </c>
      <c r="P9" s="13">
        <f t="shared" si="6"/>
        <v>15435.333333333332</v>
      </c>
    </row>
    <row r="10" spans="1:17">
      <c r="A10" s="56" t="s">
        <v>28</v>
      </c>
      <c r="B10" s="36">
        <v>17063</v>
      </c>
      <c r="C10" s="36">
        <v>624</v>
      </c>
      <c r="D10" s="36"/>
      <c r="E10" s="14">
        <v>57150</v>
      </c>
      <c r="F10" s="15">
        <f t="shared" si="0"/>
        <v>74837</v>
      </c>
      <c r="G10" s="39"/>
      <c r="H10" s="52">
        <f>+B10*0.15</f>
        <v>2559.4499999999998</v>
      </c>
      <c r="I10" s="14">
        <f t="shared" si="1"/>
        <v>511.89</v>
      </c>
      <c r="J10" s="15">
        <f t="shared" si="7"/>
        <v>3071.3399999999997</v>
      </c>
      <c r="K10" s="16">
        <f>F10-H10</f>
        <v>72277.55</v>
      </c>
      <c r="M10" s="13">
        <f t="shared" si="3"/>
        <v>22750.666666666664</v>
      </c>
      <c r="N10" s="14">
        <f t="shared" si="4"/>
        <v>11375.333333333332</v>
      </c>
      <c r="O10" s="13">
        <f t="shared" si="5"/>
        <v>76200</v>
      </c>
      <c r="P10" s="13">
        <f t="shared" si="6"/>
        <v>38100</v>
      </c>
    </row>
    <row r="11" spans="1:17">
      <c r="A11" s="56" t="s">
        <v>29</v>
      </c>
      <c r="B11" s="36">
        <v>5250</v>
      </c>
      <c r="C11" s="36"/>
      <c r="D11" s="36"/>
      <c r="E11" s="14">
        <v>3000</v>
      </c>
      <c r="F11" s="15">
        <f t="shared" si="0"/>
        <v>8250</v>
      </c>
      <c r="G11" s="52">
        <f t="shared" ref="G11:G39" si="8">+B11*0.15</f>
        <v>787.5</v>
      </c>
      <c r="H11" s="52"/>
      <c r="I11" s="14">
        <f t="shared" si="1"/>
        <v>157.5</v>
      </c>
      <c r="J11" s="15">
        <f>+G11+I11</f>
        <v>945</v>
      </c>
      <c r="K11" s="16">
        <f t="shared" si="2"/>
        <v>7462.5</v>
      </c>
      <c r="M11" s="13">
        <f t="shared" si="3"/>
        <v>7000</v>
      </c>
      <c r="N11" s="14">
        <f t="shared" si="4"/>
        <v>3500</v>
      </c>
      <c r="O11" s="13">
        <f t="shared" si="5"/>
        <v>4000</v>
      </c>
      <c r="P11" s="13">
        <f t="shared" si="6"/>
        <v>2000</v>
      </c>
    </row>
    <row r="12" spans="1:17">
      <c r="A12" s="56" t="s">
        <v>30</v>
      </c>
      <c r="B12" s="36">
        <v>11303</v>
      </c>
      <c r="C12" s="36">
        <v>624</v>
      </c>
      <c r="D12" s="36">
        <v>491</v>
      </c>
      <c r="E12" s="14">
        <v>11150</v>
      </c>
      <c r="F12" s="15">
        <f t="shared" si="0"/>
        <v>23568</v>
      </c>
      <c r="G12" s="39"/>
      <c r="H12" s="52">
        <f>+B12*0.15</f>
        <v>1695.45</v>
      </c>
      <c r="I12" s="14">
        <f t="shared" si="1"/>
        <v>339.09</v>
      </c>
      <c r="J12" s="15">
        <f>+H12+I12</f>
        <v>2034.54</v>
      </c>
      <c r="K12" s="16">
        <f>F12-H12</f>
        <v>21872.55</v>
      </c>
      <c r="M12" s="13">
        <f t="shared" si="3"/>
        <v>15070.666666666666</v>
      </c>
      <c r="N12" s="14">
        <f t="shared" si="4"/>
        <v>7535.333333333333</v>
      </c>
      <c r="O12" s="13">
        <f t="shared" si="5"/>
        <v>14866.666666666668</v>
      </c>
      <c r="P12" s="13">
        <f t="shared" si="6"/>
        <v>7433.3333333333339</v>
      </c>
    </row>
    <row r="13" spans="1:17">
      <c r="A13" s="56" t="s">
        <v>31</v>
      </c>
      <c r="B13" s="36">
        <v>11303</v>
      </c>
      <c r="C13" s="36">
        <v>624</v>
      </c>
      <c r="D13" s="36">
        <v>491</v>
      </c>
      <c r="E13" s="14">
        <v>13338</v>
      </c>
      <c r="F13" s="15">
        <f t="shared" si="0"/>
        <v>25756</v>
      </c>
      <c r="G13" s="39"/>
      <c r="H13" s="52">
        <f>+B13*0.15</f>
        <v>1695.45</v>
      </c>
      <c r="I13" s="14">
        <f t="shared" si="1"/>
        <v>339.09</v>
      </c>
      <c r="J13" s="15">
        <f>+H13+I13</f>
        <v>2034.54</v>
      </c>
      <c r="K13" s="16">
        <f>F13-H13</f>
        <v>24060.55</v>
      </c>
      <c r="M13" s="13">
        <f t="shared" si="3"/>
        <v>15070.666666666666</v>
      </c>
      <c r="N13" s="14">
        <f t="shared" si="4"/>
        <v>7535.333333333333</v>
      </c>
      <c r="O13" s="13">
        <f t="shared" si="5"/>
        <v>17784</v>
      </c>
      <c r="P13" s="13">
        <f t="shared" si="6"/>
        <v>8892</v>
      </c>
    </row>
    <row r="14" spans="1:17">
      <c r="A14" s="56" t="s">
        <v>32</v>
      </c>
      <c r="B14" s="36">
        <v>11303</v>
      </c>
      <c r="C14" s="36">
        <v>624</v>
      </c>
      <c r="D14" s="36">
        <v>491</v>
      </c>
      <c r="E14" s="14">
        <v>14268</v>
      </c>
      <c r="F14" s="15">
        <f t="shared" si="0"/>
        <v>26686</v>
      </c>
      <c r="G14" s="39"/>
      <c r="H14" s="52">
        <f>+B14*0.15</f>
        <v>1695.45</v>
      </c>
      <c r="I14" s="14">
        <f t="shared" si="1"/>
        <v>339.09</v>
      </c>
      <c r="J14" s="15">
        <f>+H14+I14</f>
        <v>2034.54</v>
      </c>
      <c r="K14" s="16">
        <f>F14-H14</f>
        <v>24990.55</v>
      </c>
      <c r="M14" s="13">
        <f t="shared" si="3"/>
        <v>15070.666666666666</v>
      </c>
      <c r="N14" s="14">
        <f t="shared" si="4"/>
        <v>7535.333333333333</v>
      </c>
      <c r="O14" s="13">
        <f t="shared" si="5"/>
        <v>19024</v>
      </c>
      <c r="P14" s="13">
        <f t="shared" si="6"/>
        <v>9512</v>
      </c>
    </row>
    <row r="15" spans="1:17">
      <c r="A15" s="56" t="s">
        <v>33</v>
      </c>
      <c r="B15" s="36">
        <v>11303</v>
      </c>
      <c r="C15" s="36"/>
      <c r="D15" s="36"/>
      <c r="E15" s="14">
        <v>1105</v>
      </c>
      <c r="F15" s="15">
        <f t="shared" si="0"/>
        <v>12408</v>
      </c>
      <c r="G15" s="52">
        <f t="shared" si="8"/>
        <v>1695.45</v>
      </c>
      <c r="H15" s="52"/>
      <c r="I15" s="14">
        <f t="shared" si="1"/>
        <v>339.09</v>
      </c>
      <c r="J15" s="15">
        <f>+G15+I15</f>
        <v>2034.54</v>
      </c>
      <c r="K15" s="16">
        <f t="shared" si="2"/>
        <v>10712.55</v>
      </c>
      <c r="M15" s="13">
        <f t="shared" si="3"/>
        <v>15070.666666666666</v>
      </c>
      <c r="N15" s="14">
        <f t="shared" si="4"/>
        <v>7535.333333333333</v>
      </c>
      <c r="O15" s="13">
        <f t="shared" si="5"/>
        <v>1473.3333333333335</v>
      </c>
      <c r="P15" s="13">
        <f t="shared" si="6"/>
        <v>736.66666666666674</v>
      </c>
    </row>
    <row r="16" spans="1:17">
      <c r="A16" s="56" t="s">
        <v>34</v>
      </c>
      <c r="B16" s="36">
        <v>6894</v>
      </c>
      <c r="C16" s="36"/>
      <c r="D16" s="36"/>
      <c r="E16" s="14">
        <v>7350</v>
      </c>
      <c r="F16" s="15">
        <f t="shared" si="0"/>
        <v>14244</v>
      </c>
      <c r="G16" s="39"/>
      <c r="H16" s="52">
        <f>+B16*0.15</f>
        <v>1034.0999999999999</v>
      </c>
      <c r="I16" s="14">
        <f t="shared" si="1"/>
        <v>206.82</v>
      </c>
      <c r="J16" s="15">
        <f>+H16+I16</f>
        <v>1240.9199999999998</v>
      </c>
      <c r="K16" s="16">
        <f>F16-H16</f>
        <v>13209.9</v>
      </c>
      <c r="M16" s="13">
        <f t="shared" si="3"/>
        <v>9192</v>
      </c>
      <c r="N16" s="14">
        <f t="shared" si="4"/>
        <v>4596</v>
      </c>
      <c r="O16" s="13">
        <f t="shared" si="5"/>
        <v>9800</v>
      </c>
      <c r="P16" s="13">
        <f t="shared" si="6"/>
        <v>4900</v>
      </c>
    </row>
    <row r="17" spans="1:16">
      <c r="A17" s="56" t="s">
        <v>35</v>
      </c>
      <c r="B17" s="36">
        <v>14633</v>
      </c>
      <c r="C17" s="36">
        <v>624</v>
      </c>
      <c r="D17" s="36"/>
      <c r="E17" s="14">
        <v>16509</v>
      </c>
      <c r="F17" s="15">
        <f t="shared" si="0"/>
        <v>31766</v>
      </c>
      <c r="G17" s="39"/>
      <c r="H17" s="52">
        <f>+B17*0.15</f>
        <v>2194.9499999999998</v>
      </c>
      <c r="I17" s="14">
        <f t="shared" si="1"/>
        <v>438.99</v>
      </c>
      <c r="J17" s="15">
        <f>+H17+I17</f>
        <v>2633.9399999999996</v>
      </c>
      <c r="K17" s="16">
        <f>F17-H17</f>
        <v>29571.05</v>
      </c>
      <c r="M17" s="13">
        <f t="shared" si="3"/>
        <v>19510.666666666664</v>
      </c>
      <c r="N17" s="14">
        <f t="shared" si="4"/>
        <v>9755.3333333333321</v>
      </c>
      <c r="O17" s="13">
        <f t="shared" si="5"/>
        <v>22012</v>
      </c>
      <c r="P17" s="13">
        <f t="shared" si="6"/>
        <v>11006</v>
      </c>
    </row>
    <row r="18" spans="1:16">
      <c r="A18" s="56" t="s">
        <v>36</v>
      </c>
      <c r="B18" s="36">
        <v>17063</v>
      </c>
      <c r="C18" s="36"/>
      <c r="D18" s="36"/>
      <c r="E18" s="14">
        <v>15033</v>
      </c>
      <c r="F18" s="15">
        <f t="shared" si="0"/>
        <v>32096</v>
      </c>
      <c r="G18" s="52">
        <f t="shared" si="8"/>
        <v>2559.4499999999998</v>
      </c>
      <c r="H18" s="52"/>
      <c r="I18" s="14">
        <f t="shared" si="1"/>
        <v>511.89</v>
      </c>
      <c r="J18" s="15">
        <f>+G18+I18</f>
        <v>3071.3399999999997</v>
      </c>
      <c r="K18" s="16">
        <f t="shared" si="2"/>
        <v>29536.55</v>
      </c>
      <c r="M18" s="13">
        <f t="shared" si="3"/>
        <v>22750.666666666664</v>
      </c>
      <c r="N18" s="14">
        <f t="shared" si="4"/>
        <v>11375.333333333332</v>
      </c>
      <c r="O18" s="13">
        <f t="shared" si="5"/>
        <v>20044</v>
      </c>
      <c r="P18" s="13">
        <f t="shared" si="6"/>
        <v>10022</v>
      </c>
    </row>
    <row r="19" spans="1:16">
      <c r="A19" s="56" t="s">
        <v>37</v>
      </c>
      <c r="B19" s="36">
        <v>17063</v>
      </c>
      <c r="C19" s="36">
        <v>624</v>
      </c>
      <c r="D19" s="36"/>
      <c r="E19" s="14">
        <v>25526</v>
      </c>
      <c r="F19" s="15">
        <f t="shared" si="0"/>
        <v>43213</v>
      </c>
      <c r="G19" s="39"/>
      <c r="H19" s="52">
        <f>+B19*0.15</f>
        <v>2559.4499999999998</v>
      </c>
      <c r="I19" s="14">
        <f t="shared" si="1"/>
        <v>511.89</v>
      </c>
      <c r="J19" s="15">
        <f>+H19+I19</f>
        <v>3071.3399999999997</v>
      </c>
      <c r="K19" s="16">
        <f>F19-H19</f>
        <v>40653.550000000003</v>
      </c>
      <c r="M19" s="13">
        <f t="shared" si="3"/>
        <v>22750.666666666664</v>
      </c>
      <c r="N19" s="14">
        <f t="shared" si="4"/>
        <v>11375.333333333332</v>
      </c>
      <c r="O19" s="13">
        <f t="shared" si="5"/>
        <v>34034.666666666664</v>
      </c>
      <c r="P19" s="13">
        <f t="shared" si="6"/>
        <v>17017.333333333332</v>
      </c>
    </row>
    <row r="20" spans="1:16">
      <c r="A20" s="56" t="s">
        <v>38</v>
      </c>
      <c r="B20" s="36">
        <v>22403</v>
      </c>
      <c r="C20" s="36">
        <v>624</v>
      </c>
      <c r="D20" s="36"/>
      <c r="E20" s="14">
        <v>42883</v>
      </c>
      <c r="F20" s="15">
        <f t="shared" si="0"/>
        <v>65910</v>
      </c>
      <c r="G20" s="39"/>
      <c r="H20" s="52">
        <f>+B20*0.15</f>
        <v>3360.45</v>
      </c>
      <c r="I20" s="14">
        <f t="shared" si="1"/>
        <v>672.09</v>
      </c>
      <c r="J20" s="15">
        <f>+H20+I20</f>
        <v>4032.54</v>
      </c>
      <c r="K20" s="16">
        <f>F20-H20</f>
        <v>62549.55</v>
      </c>
      <c r="M20" s="13">
        <f t="shared" si="3"/>
        <v>29870.666666666664</v>
      </c>
      <c r="N20" s="14">
        <f t="shared" si="4"/>
        <v>14935.333333333332</v>
      </c>
      <c r="O20" s="13">
        <f t="shared" si="5"/>
        <v>57177.333333333336</v>
      </c>
      <c r="P20" s="13">
        <f t="shared" si="6"/>
        <v>28588.666666666668</v>
      </c>
    </row>
    <row r="21" spans="1:16">
      <c r="A21" s="56" t="s">
        <v>39</v>
      </c>
      <c r="B21" s="36">
        <v>22403</v>
      </c>
      <c r="C21" s="36">
        <v>624</v>
      </c>
      <c r="D21" s="36"/>
      <c r="E21" s="14">
        <v>42883</v>
      </c>
      <c r="F21" s="15">
        <f t="shared" si="0"/>
        <v>65910</v>
      </c>
      <c r="G21" s="39"/>
      <c r="H21" s="52">
        <f>+B21*0.15</f>
        <v>3360.45</v>
      </c>
      <c r="I21" s="14">
        <f t="shared" si="1"/>
        <v>672.09</v>
      </c>
      <c r="J21" s="15">
        <f>+H21+I21</f>
        <v>4032.54</v>
      </c>
      <c r="K21" s="16">
        <f>F21-H21</f>
        <v>62549.55</v>
      </c>
      <c r="M21" s="13">
        <f t="shared" si="3"/>
        <v>29870.666666666664</v>
      </c>
      <c r="N21" s="14">
        <f t="shared" si="4"/>
        <v>14935.333333333332</v>
      </c>
      <c r="O21" s="13">
        <f t="shared" si="5"/>
        <v>57177.333333333336</v>
      </c>
      <c r="P21" s="13">
        <f t="shared" si="6"/>
        <v>28588.666666666668</v>
      </c>
    </row>
    <row r="22" spans="1:16">
      <c r="A22" s="56" t="s">
        <v>40</v>
      </c>
      <c r="B22" s="36">
        <v>32369</v>
      </c>
      <c r="C22" s="36">
        <v>624</v>
      </c>
      <c r="D22" s="36"/>
      <c r="E22" s="14">
        <v>57150</v>
      </c>
      <c r="F22" s="15">
        <f t="shared" si="0"/>
        <v>90143</v>
      </c>
      <c r="G22" s="39"/>
      <c r="H22" s="52">
        <f>+B22*0.15</f>
        <v>4855.3499999999995</v>
      </c>
      <c r="I22" s="14">
        <f t="shared" si="1"/>
        <v>971.06999999999994</v>
      </c>
      <c r="J22" s="15">
        <f>+H22+I22</f>
        <v>5826.4199999999992</v>
      </c>
      <c r="K22" s="16">
        <f>F22-H22</f>
        <v>85287.65</v>
      </c>
      <c r="M22" s="13">
        <f t="shared" si="3"/>
        <v>43158.666666666672</v>
      </c>
      <c r="N22" s="14">
        <f t="shared" si="4"/>
        <v>21579.333333333336</v>
      </c>
      <c r="O22" s="13">
        <f t="shared" si="5"/>
        <v>76200</v>
      </c>
      <c r="P22" s="13">
        <f t="shared" si="6"/>
        <v>38100</v>
      </c>
    </row>
    <row r="23" spans="1:16">
      <c r="A23" s="56" t="s">
        <v>41</v>
      </c>
      <c r="B23" s="36">
        <v>32369</v>
      </c>
      <c r="C23" s="36">
        <v>624</v>
      </c>
      <c r="D23" s="36"/>
      <c r="E23" s="14">
        <v>57150</v>
      </c>
      <c r="F23" s="15">
        <f t="shared" si="0"/>
        <v>90143</v>
      </c>
      <c r="G23" s="39"/>
      <c r="H23" s="52">
        <f>+B23*0.15</f>
        <v>4855.3499999999995</v>
      </c>
      <c r="I23" s="14">
        <f t="shared" si="1"/>
        <v>971.06999999999994</v>
      </c>
      <c r="J23" s="15">
        <f>+H23+I23</f>
        <v>5826.4199999999992</v>
      </c>
      <c r="K23" s="16">
        <f>F23-H23</f>
        <v>85287.65</v>
      </c>
      <c r="M23" s="13">
        <f t="shared" si="3"/>
        <v>43158.666666666672</v>
      </c>
      <c r="N23" s="14">
        <f t="shared" si="4"/>
        <v>21579.333333333336</v>
      </c>
      <c r="O23" s="13">
        <f t="shared" si="5"/>
        <v>76200</v>
      </c>
      <c r="P23" s="13">
        <f t="shared" si="6"/>
        <v>38100</v>
      </c>
    </row>
    <row r="24" spans="1:16">
      <c r="A24" s="56" t="s">
        <v>42</v>
      </c>
      <c r="B24" s="36">
        <v>6894</v>
      </c>
      <c r="C24" s="36"/>
      <c r="D24" s="36"/>
      <c r="E24" s="14">
        <v>4582</v>
      </c>
      <c r="F24" s="15">
        <f t="shared" si="0"/>
        <v>11476</v>
      </c>
      <c r="G24" s="52">
        <f t="shared" si="8"/>
        <v>1034.0999999999999</v>
      </c>
      <c r="H24" s="52"/>
      <c r="I24" s="14">
        <f t="shared" si="1"/>
        <v>206.82</v>
      </c>
      <c r="J24" s="15">
        <f>+G24+I24</f>
        <v>1240.9199999999998</v>
      </c>
      <c r="K24" s="16">
        <f t="shared" si="2"/>
        <v>10441.9</v>
      </c>
      <c r="M24" s="13">
        <f t="shared" si="3"/>
        <v>9192</v>
      </c>
      <c r="N24" s="14">
        <f t="shared" si="4"/>
        <v>4596</v>
      </c>
      <c r="O24" s="13">
        <f t="shared" si="5"/>
        <v>6109.333333333333</v>
      </c>
      <c r="P24" s="13">
        <f t="shared" si="6"/>
        <v>3054.6666666666665</v>
      </c>
    </row>
    <row r="25" spans="1:16">
      <c r="A25" s="56" t="s">
        <v>43</v>
      </c>
      <c r="B25" s="36">
        <v>11303</v>
      </c>
      <c r="C25" s="36">
        <v>624</v>
      </c>
      <c r="D25" s="36">
        <v>491</v>
      </c>
      <c r="E25" s="14">
        <v>14354</v>
      </c>
      <c r="F25" s="15">
        <f t="shared" si="0"/>
        <v>26772</v>
      </c>
      <c r="G25" s="39"/>
      <c r="H25" s="52">
        <f>+B25*0.15</f>
        <v>1695.45</v>
      </c>
      <c r="I25" s="14">
        <f t="shared" si="1"/>
        <v>339.09</v>
      </c>
      <c r="J25" s="15">
        <f>+H25+I25</f>
        <v>2034.54</v>
      </c>
      <c r="K25" s="16">
        <f>F25-H25</f>
        <v>25076.55</v>
      </c>
      <c r="M25" s="13">
        <f t="shared" si="3"/>
        <v>15070.666666666666</v>
      </c>
      <c r="N25" s="14">
        <f t="shared" si="4"/>
        <v>7535.333333333333</v>
      </c>
      <c r="O25" s="13">
        <f t="shared" si="5"/>
        <v>19138.666666666664</v>
      </c>
      <c r="P25" s="13">
        <f t="shared" si="6"/>
        <v>9569.3333333333321</v>
      </c>
    </row>
    <row r="26" spans="1:16">
      <c r="A26" s="56" t="s">
        <v>44</v>
      </c>
      <c r="B26" s="36">
        <v>11303</v>
      </c>
      <c r="C26" s="36">
        <v>624</v>
      </c>
      <c r="D26" s="36">
        <v>491</v>
      </c>
      <c r="E26" s="14">
        <v>0</v>
      </c>
      <c r="F26" s="15">
        <f t="shared" si="0"/>
        <v>12418</v>
      </c>
      <c r="G26" s="39"/>
      <c r="H26" s="52">
        <f>+B26*0.15</f>
        <v>1695.45</v>
      </c>
      <c r="I26" s="14">
        <f t="shared" si="1"/>
        <v>339.09</v>
      </c>
      <c r="J26" s="15">
        <f>+H26+I26</f>
        <v>2034.54</v>
      </c>
      <c r="K26" s="16">
        <f>F26-H26</f>
        <v>10722.55</v>
      </c>
      <c r="M26" s="13">
        <f t="shared" si="3"/>
        <v>15070.666666666666</v>
      </c>
      <c r="N26" s="14">
        <f t="shared" si="4"/>
        <v>7535.333333333333</v>
      </c>
      <c r="O26" s="13">
        <f t="shared" si="5"/>
        <v>0</v>
      </c>
      <c r="P26" s="13">
        <f t="shared" si="6"/>
        <v>0</v>
      </c>
    </row>
    <row r="27" spans="1:16">
      <c r="A27" s="56" t="s">
        <v>45</v>
      </c>
      <c r="B27" s="36">
        <v>32369</v>
      </c>
      <c r="C27" s="36">
        <v>624</v>
      </c>
      <c r="D27" s="36"/>
      <c r="E27" s="14">
        <v>57150</v>
      </c>
      <c r="F27" s="15">
        <f t="shared" si="0"/>
        <v>90143</v>
      </c>
      <c r="G27" s="39"/>
      <c r="H27" s="52">
        <f>+B27*0.15</f>
        <v>4855.3499999999995</v>
      </c>
      <c r="I27" s="14">
        <f t="shared" si="1"/>
        <v>971.06999999999994</v>
      </c>
      <c r="J27" s="15">
        <f>+H27+I27</f>
        <v>5826.4199999999992</v>
      </c>
      <c r="K27" s="16">
        <f>F27-H27</f>
        <v>85287.65</v>
      </c>
      <c r="M27" s="13">
        <f t="shared" si="3"/>
        <v>43158.666666666672</v>
      </c>
      <c r="N27" s="14">
        <f t="shared" si="4"/>
        <v>21579.333333333336</v>
      </c>
      <c r="O27" s="13">
        <f t="shared" si="5"/>
        <v>76200</v>
      </c>
      <c r="P27" s="13">
        <f t="shared" si="6"/>
        <v>38100</v>
      </c>
    </row>
    <row r="28" spans="1:16">
      <c r="A28" s="56" t="s">
        <v>46</v>
      </c>
      <c r="B28" s="36">
        <v>11303</v>
      </c>
      <c r="C28" s="36"/>
      <c r="D28" s="36"/>
      <c r="E28" s="14">
        <v>16685</v>
      </c>
      <c r="F28" s="15">
        <f t="shared" si="0"/>
        <v>27988</v>
      </c>
      <c r="G28" s="52">
        <f t="shared" si="8"/>
        <v>1695.45</v>
      </c>
      <c r="H28" s="52"/>
      <c r="I28" s="14">
        <f t="shared" si="1"/>
        <v>339.09</v>
      </c>
      <c r="J28" s="15">
        <f>+G28+I28</f>
        <v>2034.54</v>
      </c>
      <c r="K28" s="16">
        <f t="shared" si="2"/>
        <v>26292.55</v>
      </c>
      <c r="M28" s="13">
        <f t="shared" si="3"/>
        <v>15070.666666666666</v>
      </c>
      <c r="N28" s="14">
        <f t="shared" si="4"/>
        <v>7535.333333333333</v>
      </c>
      <c r="O28" s="13">
        <f t="shared" si="5"/>
        <v>22246.666666666664</v>
      </c>
      <c r="P28" s="13">
        <f t="shared" si="6"/>
        <v>11123.333333333332</v>
      </c>
    </row>
    <row r="29" spans="1:16">
      <c r="A29" s="56" t="s">
        <v>47</v>
      </c>
      <c r="B29" s="36">
        <v>11303</v>
      </c>
      <c r="C29" s="36">
        <v>624</v>
      </c>
      <c r="D29" s="36">
        <v>491</v>
      </c>
      <c r="E29" s="14">
        <v>16998</v>
      </c>
      <c r="F29" s="15">
        <f t="shared" si="0"/>
        <v>29416</v>
      </c>
      <c r="G29" s="39"/>
      <c r="H29" s="52">
        <f>+B29*0.15</f>
        <v>1695.45</v>
      </c>
      <c r="I29" s="14">
        <f t="shared" si="1"/>
        <v>339.09</v>
      </c>
      <c r="J29" s="15">
        <f>+H29+I29</f>
        <v>2034.54</v>
      </c>
      <c r="K29" s="16">
        <f>F29-H29</f>
        <v>27720.55</v>
      </c>
      <c r="M29" s="13">
        <f t="shared" si="3"/>
        <v>15070.666666666666</v>
      </c>
      <c r="N29" s="14">
        <f t="shared" si="4"/>
        <v>7535.333333333333</v>
      </c>
      <c r="O29" s="13">
        <f t="shared" si="5"/>
        <v>22664</v>
      </c>
      <c r="P29" s="13">
        <f t="shared" si="6"/>
        <v>11332</v>
      </c>
    </row>
    <row r="30" spans="1:16">
      <c r="A30" s="56" t="s">
        <v>48</v>
      </c>
      <c r="B30" s="36">
        <v>14633</v>
      </c>
      <c r="C30" s="36">
        <v>624</v>
      </c>
      <c r="D30" s="36"/>
      <c r="E30" s="14">
        <v>16225</v>
      </c>
      <c r="F30" s="15">
        <f t="shared" si="0"/>
        <v>31482</v>
      </c>
      <c r="G30" s="39"/>
      <c r="H30" s="52">
        <f>+B30*0.15</f>
        <v>2194.9499999999998</v>
      </c>
      <c r="I30" s="14">
        <f t="shared" si="1"/>
        <v>438.99</v>
      </c>
      <c r="J30" s="15">
        <f>+H30+I30</f>
        <v>2633.9399999999996</v>
      </c>
      <c r="K30" s="16">
        <f>F30-H30</f>
        <v>29287.05</v>
      </c>
      <c r="M30" s="13">
        <f t="shared" si="3"/>
        <v>19510.666666666664</v>
      </c>
      <c r="N30" s="14">
        <f t="shared" si="4"/>
        <v>9755.3333333333321</v>
      </c>
      <c r="O30" s="13">
        <f t="shared" si="5"/>
        <v>21633.333333333336</v>
      </c>
      <c r="P30" s="13">
        <f t="shared" si="6"/>
        <v>10816.666666666668</v>
      </c>
    </row>
    <row r="31" spans="1:16">
      <c r="A31" s="56" t="s">
        <v>49</v>
      </c>
      <c r="B31" s="36">
        <v>11303</v>
      </c>
      <c r="C31" s="36">
        <v>624</v>
      </c>
      <c r="D31" s="36">
        <v>491</v>
      </c>
      <c r="E31" s="14">
        <v>11636</v>
      </c>
      <c r="F31" s="15">
        <f t="shared" si="0"/>
        <v>24054</v>
      </c>
      <c r="G31" s="39"/>
      <c r="H31" s="52">
        <f>+B31*0.15</f>
        <v>1695.45</v>
      </c>
      <c r="I31" s="14">
        <f t="shared" si="1"/>
        <v>339.09</v>
      </c>
      <c r="J31" s="15">
        <f>+H31+I31</f>
        <v>2034.54</v>
      </c>
      <c r="K31" s="16">
        <f>F31-H31</f>
        <v>22358.55</v>
      </c>
      <c r="M31" s="13">
        <f t="shared" si="3"/>
        <v>15070.666666666666</v>
      </c>
      <c r="N31" s="14">
        <f t="shared" si="4"/>
        <v>7535.333333333333</v>
      </c>
      <c r="O31" s="13">
        <f t="shared" si="5"/>
        <v>15514.666666666668</v>
      </c>
      <c r="P31" s="13">
        <f t="shared" si="6"/>
        <v>7757.3333333333339</v>
      </c>
    </row>
    <row r="32" spans="1:16">
      <c r="A32" s="56" t="s">
        <v>50</v>
      </c>
      <c r="B32" s="36">
        <v>17063</v>
      </c>
      <c r="C32" s="36">
        <v>624</v>
      </c>
      <c r="D32" s="36">
        <v>491</v>
      </c>
      <c r="E32" s="14">
        <v>19116</v>
      </c>
      <c r="F32" s="15">
        <f t="shared" si="0"/>
        <v>37294</v>
      </c>
      <c r="G32" s="39"/>
      <c r="H32" s="52">
        <f>+B32*0.15</f>
        <v>2559.4499999999998</v>
      </c>
      <c r="I32" s="14">
        <f t="shared" si="1"/>
        <v>511.89</v>
      </c>
      <c r="J32" s="15">
        <f>+H32+I32</f>
        <v>3071.3399999999997</v>
      </c>
      <c r="K32" s="16">
        <f>F32-H32</f>
        <v>34734.550000000003</v>
      </c>
      <c r="M32" s="13">
        <f t="shared" si="3"/>
        <v>22750.666666666664</v>
      </c>
      <c r="N32" s="14">
        <f t="shared" si="4"/>
        <v>11375.333333333332</v>
      </c>
      <c r="O32" s="13">
        <f t="shared" si="5"/>
        <v>25488</v>
      </c>
      <c r="P32" s="13">
        <f t="shared" si="6"/>
        <v>12744</v>
      </c>
    </row>
    <row r="33" spans="1:17">
      <c r="A33" s="56" t="s">
        <v>51</v>
      </c>
      <c r="B33" s="36">
        <v>11303</v>
      </c>
      <c r="C33" s="36"/>
      <c r="D33" s="36"/>
      <c r="E33" s="14">
        <v>2025</v>
      </c>
      <c r="F33" s="15">
        <f t="shared" si="0"/>
        <v>13328</v>
      </c>
      <c r="G33" s="52">
        <f t="shared" si="8"/>
        <v>1695.45</v>
      </c>
      <c r="H33" s="52"/>
      <c r="I33" s="14">
        <f t="shared" si="1"/>
        <v>339.09</v>
      </c>
      <c r="J33" s="15">
        <f>+G33+I33</f>
        <v>2034.54</v>
      </c>
      <c r="K33" s="16">
        <f t="shared" si="2"/>
        <v>11632.55</v>
      </c>
      <c r="M33" s="13">
        <f t="shared" si="3"/>
        <v>15070.666666666666</v>
      </c>
      <c r="N33" s="14">
        <f t="shared" si="4"/>
        <v>7535.333333333333</v>
      </c>
      <c r="O33" s="13">
        <f t="shared" si="5"/>
        <v>2700</v>
      </c>
      <c r="P33" s="13">
        <f t="shared" si="6"/>
        <v>1350</v>
      </c>
    </row>
    <row r="34" spans="1:17">
      <c r="A34" s="56" t="s">
        <v>52</v>
      </c>
      <c r="B34" s="36">
        <v>6894</v>
      </c>
      <c r="C34" s="36"/>
      <c r="D34" s="36"/>
      <c r="E34" s="14">
        <v>5362</v>
      </c>
      <c r="F34" s="15">
        <f t="shared" si="0"/>
        <v>12256</v>
      </c>
      <c r="G34" s="52">
        <f t="shared" si="8"/>
        <v>1034.0999999999999</v>
      </c>
      <c r="H34" s="52"/>
      <c r="I34" s="14">
        <f t="shared" si="1"/>
        <v>206.82</v>
      </c>
      <c r="J34" s="15">
        <f>+G34+I34</f>
        <v>1240.9199999999998</v>
      </c>
      <c r="K34" s="16">
        <f t="shared" si="2"/>
        <v>11221.9</v>
      </c>
      <c r="M34" s="13">
        <f t="shared" si="3"/>
        <v>9192</v>
      </c>
      <c r="N34" s="14">
        <f t="shared" si="4"/>
        <v>4596</v>
      </c>
      <c r="O34" s="13">
        <f t="shared" si="5"/>
        <v>7149.333333333333</v>
      </c>
      <c r="P34" s="13">
        <f t="shared" si="6"/>
        <v>3574.6666666666665</v>
      </c>
    </row>
    <row r="35" spans="1:17">
      <c r="A35" s="56" t="s">
        <v>53</v>
      </c>
      <c r="B35" s="36">
        <v>17063</v>
      </c>
      <c r="C35" s="36">
        <v>624</v>
      </c>
      <c r="D35" s="36"/>
      <c r="E35" s="14">
        <v>16415</v>
      </c>
      <c r="F35" s="15">
        <f t="shared" si="0"/>
        <v>34102</v>
      </c>
      <c r="G35" s="39"/>
      <c r="H35" s="52">
        <f>+B35*0.15</f>
        <v>2559.4499999999998</v>
      </c>
      <c r="I35" s="14">
        <f t="shared" si="1"/>
        <v>511.89</v>
      </c>
      <c r="J35" s="15">
        <f>+H35+I35</f>
        <v>3071.3399999999997</v>
      </c>
      <c r="K35" s="16">
        <f>F35-H35</f>
        <v>31542.55</v>
      </c>
      <c r="M35" s="13">
        <f t="shared" si="3"/>
        <v>22750.666666666664</v>
      </c>
      <c r="N35" s="14">
        <f t="shared" si="4"/>
        <v>11375.333333333332</v>
      </c>
      <c r="O35" s="13">
        <f t="shared" si="5"/>
        <v>21886.666666666664</v>
      </c>
      <c r="P35" s="13">
        <f t="shared" si="6"/>
        <v>10943.333333333332</v>
      </c>
    </row>
    <row r="36" spans="1:17">
      <c r="A36" s="56" t="s">
        <v>54</v>
      </c>
      <c r="B36" s="36">
        <v>11303</v>
      </c>
      <c r="C36" s="36">
        <v>624</v>
      </c>
      <c r="D36" s="36">
        <v>491</v>
      </c>
      <c r="E36" s="14">
        <v>27462</v>
      </c>
      <c r="F36" s="15">
        <f t="shared" si="0"/>
        <v>39880</v>
      </c>
      <c r="G36" s="39"/>
      <c r="H36" s="52">
        <f>+B36*0.15</f>
        <v>1695.45</v>
      </c>
      <c r="I36" s="14">
        <f t="shared" si="1"/>
        <v>339.09</v>
      </c>
      <c r="J36" s="15">
        <f>+H36+I36</f>
        <v>2034.54</v>
      </c>
      <c r="K36" s="16">
        <f>F36-H36</f>
        <v>38184.550000000003</v>
      </c>
      <c r="M36" s="13">
        <f t="shared" si="3"/>
        <v>15070.666666666666</v>
      </c>
      <c r="N36" s="14">
        <f t="shared" si="4"/>
        <v>7535.333333333333</v>
      </c>
      <c r="O36" s="13">
        <f t="shared" si="5"/>
        <v>36616</v>
      </c>
      <c r="P36" s="13">
        <f t="shared" si="6"/>
        <v>18308</v>
      </c>
    </row>
    <row r="37" spans="1:17">
      <c r="A37" s="56" t="s">
        <v>55</v>
      </c>
      <c r="B37" s="36">
        <v>11303</v>
      </c>
      <c r="C37" s="36">
        <v>624</v>
      </c>
      <c r="D37" s="36">
        <v>491</v>
      </c>
      <c r="E37" s="14">
        <v>28088</v>
      </c>
      <c r="F37" s="15">
        <f t="shared" si="0"/>
        <v>40506</v>
      </c>
      <c r="G37" s="39"/>
      <c r="H37" s="52">
        <f>+B37*0.15</f>
        <v>1695.45</v>
      </c>
      <c r="I37" s="14">
        <f t="shared" si="1"/>
        <v>339.09</v>
      </c>
      <c r="J37" s="15">
        <f>+H37+I37</f>
        <v>2034.54</v>
      </c>
      <c r="K37" s="16">
        <f>F37-H37</f>
        <v>38810.550000000003</v>
      </c>
      <c r="M37" s="13">
        <f t="shared" si="3"/>
        <v>15070.666666666666</v>
      </c>
      <c r="N37" s="14">
        <f t="shared" si="4"/>
        <v>7535.333333333333</v>
      </c>
      <c r="O37" s="13">
        <f t="shared" si="5"/>
        <v>37450.666666666664</v>
      </c>
      <c r="P37" s="13">
        <f t="shared" si="6"/>
        <v>18725.333333333332</v>
      </c>
    </row>
    <row r="38" spans="1:17">
      <c r="A38" s="56" t="s">
        <v>56</v>
      </c>
      <c r="B38" s="40">
        <v>11303</v>
      </c>
      <c r="C38" s="40"/>
      <c r="D38" s="40"/>
      <c r="E38" s="29">
        <v>15958</v>
      </c>
      <c r="F38" s="15">
        <f t="shared" si="0"/>
        <v>27261</v>
      </c>
      <c r="G38" s="52">
        <f t="shared" si="8"/>
        <v>1695.45</v>
      </c>
      <c r="H38" s="52"/>
      <c r="I38" s="14">
        <f t="shared" si="1"/>
        <v>339.09</v>
      </c>
      <c r="J38" s="15">
        <f>+G38+I38</f>
        <v>2034.54</v>
      </c>
      <c r="K38" s="16">
        <f t="shared" si="2"/>
        <v>25565.55</v>
      </c>
      <c r="M38" s="13">
        <f t="shared" si="3"/>
        <v>15070.666666666666</v>
      </c>
      <c r="N38" s="14">
        <f t="shared" si="4"/>
        <v>7535.333333333333</v>
      </c>
      <c r="O38" s="13">
        <f t="shared" si="5"/>
        <v>21277.333333333332</v>
      </c>
      <c r="P38" s="13">
        <f t="shared" si="6"/>
        <v>10638.666666666666</v>
      </c>
    </row>
    <row r="39" spans="1:17">
      <c r="A39" s="56" t="s">
        <v>57</v>
      </c>
      <c r="B39" s="36">
        <v>6894</v>
      </c>
      <c r="C39" s="36">
        <v>624</v>
      </c>
      <c r="D39" s="36">
        <v>491</v>
      </c>
      <c r="E39" s="14">
        <v>13459</v>
      </c>
      <c r="F39" s="15">
        <f t="shared" si="0"/>
        <v>21468</v>
      </c>
      <c r="G39" s="52">
        <f t="shared" si="8"/>
        <v>1034.0999999999999</v>
      </c>
      <c r="H39" s="52"/>
      <c r="I39" s="14">
        <f t="shared" si="1"/>
        <v>206.82</v>
      </c>
      <c r="J39" s="15">
        <f>+G39+I39</f>
        <v>1240.9199999999998</v>
      </c>
      <c r="K39" s="16">
        <f t="shared" si="2"/>
        <v>20433.900000000001</v>
      </c>
      <c r="L39" s="39"/>
      <c r="M39" s="13">
        <f t="shared" si="3"/>
        <v>9192</v>
      </c>
      <c r="N39" s="14">
        <f t="shared" si="4"/>
        <v>4596</v>
      </c>
      <c r="O39" s="13">
        <f t="shared" si="5"/>
        <v>17945.333333333332</v>
      </c>
      <c r="P39" s="13">
        <f t="shared" si="6"/>
        <v>8972.6666666666661</v>
      </c>
    </row>
    <row r="40" spans="1:17">
      <c r="A40" s="41"/>
      <c r="B40" s="42"/>
      <c r="C40" s="43"/>
      <c r="D40" s="43"/>
      <c r="E40" s="42"/>
      <c r="F40" s="44"/>
      <c r="G40" s="43"/>
      <c r="H40" s="43"/>
      <c r="I40" s="42"/>
      <c r="J40" s="44"/>
      <c r="K40" s="49"/>
      <c r="L40" s="50"/>
      <c r="M40" s="42"/>
      <c r="N40" s="42"/>
      <c r="O40" s="42"/>
      <c r="P40" s="42"/>
      <c r="Q40" s="28"/>
    </row>
    <row r="41" spans="1:17">
      <c r="A41" s="45"/>
      <c r="B41" s="42"/>
      <c r="C41" s="43"/>
      <c r="D41" s="43"/>
      <c r="E41" s="42"/>
      <c r="F41" s="44"/>
      <c r="G41" s="43"/>
      <c r="H41" s="43"/>
      <c r="I41" s="42"/>
      <c r="J41" s="44"/>
      <c r="K41" s="49"/>
      <c r="L41" s="50"/>
      <c r="M41" s="42"/>
      <c r="N41" s="42"/>
      <c r="O41" s="42"/>
      <c r="P41" s="42"/>
      <c r="Q41" s="28"/>
    </row>
    <row r="42" spans="1:17">
      <c r="A42" s="45"/>
      <c r="B42" s="42"/>
      <c r="C42" s="43"/>
      <c r="D42" s="43"/>
      <c r="E42" s="42"/>
      <c r="F42" s="44"/>
      <c r="G42" s="43"/>
      <c r="H42" s="43"/>
      <c r="I42" s="42"/>
      <c r="J42" s="44"/>
      <c r="K42" s="49"/>
      <c r="L42" s="50"/>
      <c r="M42" s="42"/>
      <c r="N42" s="42"/>
      <c r="O42" s="42"/>
      <c r="P42" s="42"/>
      <c r="Q42" s="28"/>
    </row>
    <row r="43" spans="1:17">
      <c r="A43" s="45"/>
      <c r="B43" s="42"/>
      <c r="C43" s="43"/>
      <c r="D43" s="43"/>
      <c r="E43" s="42"/>
      <c r="F43" s="44"/>
      <c r="G43" s="43"/>
      <c r="H43" s="43"/>
      <c r="I43" s="42"/>
      <c r="J43" s="44"/>
      <c r="K43" s="49"/>
      <c r="L43" s="50"/>
      <c r="M43" s="42"/>
      <c r="N43" s="42"/>
      <c r="O43" s="42"/>
      <c r="P43" s="42"/>
      <c r="Q43" s="28"/>
    </row>
    <row r="44" spans="1:17">
      <c r="A44" s="45"/>
      <c r="B44" s="42"/>
      <c r="C44" s="43"/>
      <c r="D44" s="43"/>
      <c r="E44" s="42"/>
      <c r="F44" s="44"/>
      <c r="G44" s="43"/>
      <c r="H44" s="43"/>
      <c r="I44" s="42"/>
      <c r="J44" s="44"/>
      <c r="K44" s="49"/>
      <c r="L44" s="51"/>
      <c r="M44" s="42"/>
      <c r="N44" s="42"/>
      <c r="O44" s="42"/>
      <c r="P44" s="42"/>
      <c r="Q44" s="28"/>
    </row>
    <row r="45" spans="1:17">
      <c r="A45" s="45"/>
      <c r="B45" s="42"/>
      <c r="C45" s="43"/>
      <c r="D45" s="43"/>
      <c r="E45" s="42"/>
      <c r="F45" s="44"/>
      <c r="G45" s="43"/>
      <c r="H45" s="43"/>
      <c r="I45" s="42"/>
      <c r="J45" s="44"/>
      <c r="K45" s="49"/>
      <c r="L45" s="50"/>
      <c r="M45" s="42"/>
      <c r="N45" s="42"/>
      <c r="O45" s="42"/>
      <c r="P45" s="42"/>
      <c r="Q45" s="28"/>
    </row>
    <row r="46" spans="1:17">
      <c r="A46" s="45"/>
      <c r="B46" s="42"/>
      <c r="C46" s="43"/>
      <c r="D46" s="43"/>
      <c r="E46" s="42"/>
      <c r="F46" s="44"/>
      <c r="G46" s="43"/>
      <c r="H46" s="43"/>
      <c r="I46" s="42"/>
      <c r="J46" s="44"/>
      <c r="K46" s="49"/>
      <c r="L46" s="50"/>
      <c r="M46" s="42"/>
      <c r="N46" s="42"/>
      <c r="O46" s="42"/>
      <c r="P46" s="42"/>
      <c r="Q46" s="28"/>
    </row>
    <row r="47" spans="1:17">
      <c r="A47" s="45"/>
      <c r="B47" s="42"/>
      <c r="C47" s="43"/>
      <c r="D47" s="43"/>
      <c r="E47" s="42"/>
      <c r="F47" s="44"/>
      <c r="G47" s="43"/>
      <c r="H47" s="43"/>
      <c r="I47" s="42"/>
      <c r="J47" s="44"/>
      <c r="K47" s="49"/>
      <c r="L47" s="50"/>
      <c r="M47" s="42"/>
      <c r="N47" s="42"/>
      <c r="O47" s="42"/>
      <c r="P47" s="42"/>
      <c r="Q47" s="28"/>
    </row>
    <row r="48" spans="1:17">
      <c r="A48" s="45"/>
      <c r="B48" s="42"/>
      <c r="C48" s="43"/>
      <c r="D48" s="43"/>
      <c r="E48" s="42"/>
      <c r="F48" s="44"/>
      <c r="G48" s="43"/>
      <c r="H48" s="43"/>
      <c r="I48" s="42"/>
      <c r="J48" s="44"/>
      <c r="K48" s="49"/>
      <c r="L48" s="50"/>
      <c r="M48" s="42"/>
      <c r="N48" s="42"/>
      <c r="O48" s="42"/>
      <c r="P48" s="42"/>
      <c r="Q48" s="28"/>
    </row>
    <row r="49" spans="1:17">
      <c r="A49" s="45"/>
      <c r="B49" s="42"/>
      <c r="C49" s="43"/>
      <c r="D49" s="43"/>
      <c r="E49" s="42"/>
      <c r="F49" s="44"/>
      <c r="G49" s="43"/>
      <c r="H49" s="43"/>
      <c r="I49" s="42"/>
      <c r="J49" s="44"/>
      <c r="K49" s="49"/>
      <c r="L49" s="50"/>
      <c r="M49" s="42"/>
      <c r="N49" s="42"/>
      <c r="O49" s="42"/>
      <c r="P49" s="42"/>
      <c r="Q49" s="28"/>
    </row>
    <row r="50" spans="1:17">
      <c r="A50" s="45"/>
      <c r="B50" s="42"/>
      <c r="C50" s="43"/>
      <c r="D50" s="43"/>
      <c r="E50" s="42"/>
      <c r="F50" s="44"/>
      <c r="G50" s="43"/>
      <c r="H50" s="43"/>
      <c r="I50" s="42"/>
      <c r="J50" s="44"/>
      <c r="K50" s="49"/>
      <c r="L50" s="50"/>
      <c r="M50" s="42"/>
      <c r="N50" s="42"/>
      <c r="O50" s="42"/>
      <c r="P50" s="42"/>
      <c r="Q50" s="28"/>
    </row>
    <row r="51" spans="1:17">
      <c r="A51" s="45"/>
      <c r="B51" s="42"/>
      <c r="C51" s="43"/>
      <c r="D51" s="43"/>
      <c r="E51" s="42"/>
      <c r="F51" s="44"/>
      <c r="G51" s="43"/>
      <c r="H51" s="43"/>
      <c r="I51" s="42"/>
      <c r="J51" s="44"/>
      <c r="K51" s="49"/>
      <c r="L51" s="50"/>
      <c r="M51" s="42"/>
      <c r="N51" s="42"/>
      <c r="O51" s="42"/>
      <c r="P51" s="42"/>
      <c r="Q51" s="28"/>
    </row>
    <row r="52" spans="1:17">
      <c r="A52" s="45"/>
      <c r="B52" s="42"/>
      <c r="C52" s="43"/>
      <c r="D52" s="43"/>
      <c r="E52" s="42"/>
      <c r="F52" s="44"/>
      <c r="G52" s="43"/>
      <c r="H52" s="43"/>
      <c r="I52" s="42"/>
      <c r="J52" s="44"/>
      <c r="K52" s="49"/>
      <c r="L52" s="50"/>
      <c r="M52" s="42"/>
      <c r="N52" s="42"/>
      <c r="O52" s="42"/>
      <c r="P52" s="42"/>
      <c r="Q52" s="28"/>
    </row>
    <row r="53" spans="1:17">
      <c r="A53" s="45"/>
      <c r="B53" s="42"/>
      <c r="C53" s="43"/>
      <c r="D53" s="43"/>
      <c r="E53" s="42"/>
      <c r="F53" s="44"/>
      <c r="G53" s="43"/>
      <c r="H53" s="43"/>
      <c r="I53" s="42"/>
      <c r="J53" s="44"/>
      <c r="K53" s="49"/>
      <c r="L53" s="50"/>
      <c r="M53" s="42"/>
      <c r="N53" s="42"/>
      <c r="O53" s="42"/>
      <c r="P53" s="42"/>
      <c r="Q53" s="28"/>
    </row>
    <row r="54" spans="1:17">
      <c r="A54" s="45"/>
      <c r="B54" s="42"/>
      <c r="C54" s="43"/>
      <c r="D54" s="43"/>
      <c r="E54" s="42"/>
      <c r="F54" s="44"/>
      <c r="G54" s="43"/>
      <c r="H54" s="43"/>
      <c r="I54" s="42"/>
      <c r="J54" s="44"/>
      <c r="K54" s="49"/>
      <c r="L54" s="50"/>
      <c r="M54" s="42"/>
      <c r="N54" s="42"/>
      <c r="O54" s="42"/>
      <c r="P54" s="42"/>
      <c r="Q54" s="28"/>
    </row>
    <row r="55" spans="1:17">
      <c r="A55" s="45"/>
      <c r="B55" s="42"/>
      <c r="C55" s="43"/>
      <c r="D55" s="43"/>
      <c r="E55" s="42"/>
      <c r="F55" s="44"/>
      <c r="G55" s="43"/>
      <c r="H55" s="43"/>
      <c r="I55" s="42"/>
      <c r="J55" s="44"/>
      <c r="K55" s="49"/>
      <c r="L55" s="50"/>
      <c r="M55" s="42"/>
      <c r="N55" s="42"/>
      <c r="O55" s="42"/>
      <c r="P55" s="42"/>
      <c r="Q55" s="28"/>
    </row>
    <row r="56" spans="1:17">
      <c r="A56" s="45"/>
      <c r="B56" s="42"/>
      <c r="C56" s="43"/>
      <c r="D56" s="43"/>
      <c r="E56" s="42"/>
      <c r="F56" s="44"/>
      <c r="G56" s="43"/>
      <c r="H56" s="43"/>
      <c r="I56" s="42"/>
      <c r="J56" s="44"/>
      <c r="K56" s="49"/>
      <c r="L56" s="50"/>
      <c r="M56" s="42"/>
      <c r="N56" s="42"/>
      <c r="O56" s="42"/>
      <c r="P56" s="42"/>
      <c r="Q56" s="28"/>
    </row>
    <row r="57" spans="1:17">
      <c r="A57" s="45"/>
      <c r="B57" s="42"/>
      <c r="C57" s="43"/>
      <c r="D57" s="43"/>
      <c r="E57" s="42"/>
      <c r="F57" s="44"/>
      <c r="G57" s="43"/>
      <c r="H57" s="43"/>
      <c r="I57" s="42"/>
      <c r="J57" s="44"/>
      <c r="K57" s="49"/>
      <c r="L57" s="50"/>
      <c r="M57" s="42"/>
      <c r="N57" s="42"/>
      <c r="O57" s="42"/>
      <c r="P57" s="42"/>
      <c r="Q57" s="28"/>
    </row>
    <row r="58" spans="1:17">
      <c r="A58" s="45"/>
      <c r="B58" s="42"/>
      <c r="C58" s="43"/>
      <c r="D58" s="43"/>
      <c r="E58" s="42"/>
      <c r="F58" s="44"/>
      <c r="G58" s="43"/>
      <c r="H58" s="43"/>
      <c r="I58" s="42"/>
      <c r="J58" s="44"/>
      <c r="K58" s="49"/>
      <c r="L58" s="50"/>
      <c r="M58" s="42"/>
      <c r="N58" s="42"/>
      <c r="O58" s="42"/>
      <c r="P58" s="42"/>
      <c r="Q58" s="28"/>
    </row>
    <row r="59" spans="1:17">
      <c r="A59" s="45"/>
      <c r="B59" s="42"/>
      <c r="C59" s="43"/>
      <c r="D59" s="43"/>
      <c r="E59" s="42"/>
      <c r="F59" s="44"/>
      <c r="G59" s="43"/>
      <c r="H59" s="43"/>
      <c r="I59" s="42"/>
      <c r="J59" s="44"/>
      <c r="K59" s="49"/>
      <c r="L59" s="50"/>
      <c r="M59" s="42"/>
      <c r="N59" s="42"/>
      <c r="O59" s="42"/>
      <c r="P59" s="42"/>
      <c r="Q59" s="28"/>
    </row>
    <row r="60" spans="1:17">
      <c r="A60" s="41"/>
      <c r="B60" s="42"/>
      <c r="C60" s="43"/>
      <c r="D60" s="43"/>
      <c r="E60" s="42"/>
      <c r="F60" s="44"/>
      <c r="G60" s="43"/>
      <c r="H60" s="43"/>
      <c r="I60" s="42"/>
      <c r="J60" s="44"/>
      <c r="K60" s="49"/>
      <c r="L60" s="50"/>
      <c r="M60" s="42"/>
      <c r="N60" s="42"/>
      <c r="O60" s="42"/>
      <c r="P60" s="42"/>
      <c r="Q60" s="28"/>
    </row>
    <row r="61" spans="1:17">
      <c r="A61" s="46"/>
      <c r="B61" s="47"/>
      <c r="C61" s="48"/>
      <c r="D61" s="48"/>
      <c r="E61" s="47"/>
      <c r="F61" s="49"/>
      <c r="G61" s="48"/>
      <c r="H61" s="48"/>
      <c r="I61" s="47"/>
      <c r="J61" s="49"/>
      <c r="K61" s="49"/>
      <c r="L61" s="50"/>
      <c r="M61" s="47"/>
      <c r="N61" s="47"/>
      <c r="O61" s="47"/>
      <c r="P61" s="47"/>
      <c r="Q61" s="28"/>
    </row>
    <row r="63" spans="1:17" ht="15" customHeight="1">
      <c r="A63" s="2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  <row r="64" spans="1:17" ht="15" customHeight="1">
      <c r="A64" s="2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</row>
    <row r="65" spans="2:14" ht="15" customHeight="1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</row>
    <row r="69" spans="2:14">
      <c r="H69" t="s">
        <v>20</v>
      </c>
    </row>
    <row r="70" spans="2:14">
      <c r="H70" t="s">
        <v>21</v>
      </c>
    </row>
  </sheetData>
  <mergeCells count="4">
    <mergeCell ref="B2:F2"/>
    <mergeCell ref="G2:J2"/>
    <mergeCell ref="M2:P2"/>
    <mergeCell ref="A1:P1"/>
  </mergeCells>
  <printOptions verticalCentered="1"/>
  <pageMargins left="0.9055118110236221" right="0.70866141732283472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2017-04-21T17:59:18Z</cp:lastPrinted>
  <dcterms:created xsi:type="dcterms:W3CDTF">2016-11-29T17:15:48Z</dcterms:created>
  <dcterms:modified xsi:type="dcterms:W3CDTF">2017-04-21T18:01:48Z</dcterms:modified>
</cp:coreProperties>
</file>