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informacion\Desktop\Solicitudes Recibidas en Cuarentena\SA\030152020\"/>
    </mc:Choice>
  </mc:AlternateContent>
  <bookViews>
    <workbookView xWindow="0" yWindow="0" windowWidth="20490" windowHeight="7755"/>
  </bookViews>
  <sheets>
    <sheet name="PERCEPCIONES DIPUTADOS LXVI" sheetId="5" r:id="rId1"/>
  </sheets>
  <definedNames>
    <definedName name="_xlnm._FilterDatabase" localSheetId="0" hidden="1">'PERCEPCIONES DIPUTADOS LXVI'!$A$4:$L$45</definedName>
    <definedName name="_xlnm.Print_Area" localSheetId="0">'PERCEPCIONES DIPUTADOS LXVI'!$A$1:$L$49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8" i="5" l="1"/>
  <c r="H41" i="5"/>
  <c r="H43" i="5"/>
  <c r="H45" i="5"/>
  <c r="H38" i="5"/>
  <c r="H31" i="5"/>
  <c r="H34" i="5"/>
  <c r="H35" i="5"/>
  <c r="H28" i="5"/>
  <c r="H29" i="5"/>
  <c r="H30" i="5"/>
  <c r="H19" i="5"/>
  <c r="H20" i="5"/>
  <c r="H21" i="5"/>
  <c r="H22" i="5"/>
  <c r="H23" i="5"/>
  <c r="H24" i="5"/>
  <c r="H25" i="5"/>
  <c r="H7" i="5"/>
  <c r="H8" i="5"/>
  <c r="H9" i="5"/>
  <c r="H10" i="5"/>
  <c r="H11" i="5"/>
  <c r="H12" i="5"/>
  <c r="H13" i="5"/>
  <c r="H14" i="5"/>
  <c r="H15" i="5"/>
  <c r="H16" i="5"/>
  <c r="J35" i="5"/>
  <c r="I35" i="5"/>
  <c r="J34" i="5"/>
  <c r="I34" i="5"/>
  <c r="J31" i="5"/>
  <c r="I31" i="5"/>
  <c r="J33" i="5"/>
  <c r="I33" i="5"/>
  <c r="H33" i="5"/>
  <c r="J40" i="5"/>
  <c r="I40" i="5"/>
  <c r="H40" i="5"/>
  <c r="J25" i="5"/>
  <c r="I25" i="5"/>
  <c r="J24" i="5"/>
  <c r="I24" i="5"/>
  <c r="J23" i="5"/>
  <c r="I23" i="5"/>
  <c r="J21" i="5"/>
  <c r="I21" i="5"/>
  <c r="J20" i="5"/>
  <c r="I20" i="5"/>
  <c r="J19" i="5"/>
  <c r="I19" i="5"/>
  <c r="J18" i="5"/>
  <c r="I18" i="5"/>
  <c r="H18" i="5"/>
  <c r="I6" i="5"/>
  <c r="H6" i="5"/>
  <c r="J41" i="5"/>
  <c r="I41" i="5"/>
  <c r="J22" i="5"/>
  <c r="I22" i="5"/>
  <c r="J45" i="5"/>
  <c r="I45" i="5"/>
  <c r="J38" i="5"/>
  <c r="K38" i="5"/>
  <c r="J37" i="5"/>
  <c r="I37" i="5"/>
  <c r="H37" i="5"/>
  <c r="J43" i="5"/>
  <c r="I43" i="5"/>
  <c r="J30" i="5"/>
  <c r="I30" i="5"/>
  <c r="J29" i="5"/>
  <c r="I29" i="5"/>
  <c r="J28" i="5"/>
  <c r="I28" i="5"/>
  <c r="J27" i="5"/>
  <c r="I27" i="5"/>
  <c r="H27" i="5"/>
  <c r="J16" i="5"/>
  <c r="I16" i="5"/>
  <c r="J15" i="5"/>
  <c r="I15" i="5"/>
  <c r="J14" i="5"/>
  <c r="I14" i="5"/>
  <c r="J13" i="5"/>
  <c r="I13" i="5"/>
  <c r="J12" i="5"/>
  <c r="I12" i="5"/>
  <c r="J11" i="5"/>
  <c r="I11" i="5"/>
  <c r="J10" i="5"/>
  <c r="I10" i="5"/>
  <c r="K10" i="5"/>
  <c r="J9" i="5"/>
  <c r="I9" i="5"/>
  <c r="J8" i="5"/>
  <c r="I8" i="5"/>
  <c r="J7" i="5"/>
  <c r="I7" i="5"/>
  <c r="J6" i="5"/>
  <c r="K7" i="5"/>
  <c r="K29" i="5"/>
  <c r="L29" i="5"/>
  <c r="K21" i="5"/>
  <c r="L21" i="5"/>
  <c r="K35" i="5"/>
  <c r="L35" i="5"/>
  <c r="K8" i="5"/>
  <c r="L8" i="5"/>
  <c r="K30" i="5"/>
  <c r="L30" i="5"/>
  <c r="L38" i="5"/>
  <c r="K20" i="5"/>
  <c r="L20" i="5"/>
  <c r="K34" i="5"/>
  <c r="L34" i="5"/>
  <c r="K9" i="5"/>
  <c r="L9" i="5"/>
  <c r="K12" i="5"/>
  <c r="L12" i="5"/>
  <c r="K28" i="5"/>
  <c r="L28" i="5"/>
  <c r="K37" i="5"/>
  <c r="L37" i="5"/>
  <c r="K22" i="5"/>
  <c r="L22" i="5"/>
  <c r="K19" i="5"/>
  <c r="L19" i="5"/>
  <c r="K24" i="5"/>
  <c r="L24" i="5"/>
  <c r="K31" i="5"/>
  <c r="L31" i="5"/>
  <c r="K11" i="5"/>
  <c r="L11" i="5"/>
  <c r="K14" i="5"/>
  <c r="L14" i="5"/>
  <c r="K27" i="5"/>
  <c r="L27" i="5"/>
  <c r="K43" i="5"/>
  <c r="L43" i="5"/>
  <c r="K45" i="5"/>
  <c r="L45" i="5"/>
  <c r="K18" i="5"/>
  <c r="L18" i="5"/>
  <c r="K23" i="5"/>
  <c r="L23" i="5"/>
  <c r="K33" i="5"/>
  <c r="L33" i="5"/>
  <c r="K15" i="5"/>
  <c r="L15" i="5"/>
  <c r="K41" i="5"/>
  <c r="L41" i="5"/>
  <c r="K25" i="5"/>
  <c r="L25" i="5"/>
  <c r="K13" i="5"/>
  <c r="K16" i="5"/>
  <c r="L16" i="5"/>
  <c r="K6" i="5"/>
  <c r="K40" i="5"/>
  <c r="L40" i="5"/>
  <c r="L10" i="5"/>
  <c r="L7" i="5"/>
  <c r="L13" i="5"/>
  <c r="L6" i="5"/>
</calcChain>
</file>

<file path=xl/sharedStrings.xml><?xml version="1.0" encoding="utf-8"?>
<sst xmlns="http://schemas.openxmlformats.org/spreadsheetml/2006/main" count="68" uniqueCount="58">
  <si>
    <t xml:space="preserve">P E R C E P C I O N E S  </t>
  </si>
  <si>
    <t xml:space="preserve">D E D U C C I O N E S </t>
  </si>
  <si>
    <t>NOMBRE</t>
  </si>
  <si>
    <t>DIETA</t>
  </si>
  <si>
    <t>SUBVENCIONES</t>
  </si>
  <si>
    <t>MESA DIRECTIVA</t>
  </si>
  <si>
    <t>COORDINADORES</t>
  </si>
  <si>
    <t>SUBCOORDINADORES</t>
  </si>
  <si>
    <t>TOTAL DEDUCCIONES</t>
  </si>
  <si>
    <t>PERCEPCIONES NETAS</t>
  </si>
  <si>
    <t>MENSUAL</t>
  </si>
  <si>
    <t xml:space="preserve"> SERVICIO MEDICO</t>
  </si>
  <si>
    <t xml:space="preserve"> FONDO PROPIO</t>
  </si>
  <si>
    <t>Dip. Patricia Gloria Jurado Alonso</t>
  </si>
  <si>
    <t>Dip. Jesús Villarreal Macías</t>
  </si>
  <si>
    <t>Dip. Georgina Alejandra Bujanda Rios</t>
  </si>
  <si>
    <t>Dip. Jorge Carlos Soto Prieto</t>
  </si>
  <si>
    <t>Dip. Miguel Francisco La Torre Sáenz</t>
  </si>
  <si>
    <t>Dip. Carmen Rocío González Alonso</t>
  </si>
  <si>
    <t>Dip. Jesús Alberto Valenciano García</t>
  </si>
  <si>
    <t>Dip. Lic. Fernando Álvarez Monje</t>
  </si>
  <si>
    <t>Dip. Marisela Terrazas Muñoz</t>
  </si>
  <si>
    <t>Dip. Jesús Velázquez Rodríguez</t>
  </si>
  <si>
    <t>Dip. Anna Elizabeth Chávez Mata</t>
  </si>
  <si>
    <t>Dip. Omar Bazán Flores</t>
  </si>
  <si>
    <t>Dip. Rosa Isela Gaytán Díaz</t>
  </si>
  <si>
    <t>Dip. Amelia Deyanira Ozaeta Díaz</t>
  </si>
  <si>
    <t>Dip. Janet Francis Mendoza Berber</t>
  </si>
  <si>
    <t>Dip. Ana Carmen Estrada García</t>
  </si>
  <si>
    <t>Dip. Benjamín Carrera Chávez</t>
  </si>
  <si>
    <t>Dip. Leticia Ochoa Martínez</t>
  </si>
  <si>
    <t>Dip. Francisco Humberto Chávez Herrera</t>
  </si>
  <si>
    <t>Dip. Lourdes Beatriz Valle Armendáriz</t>
  </si>
  <si>
    <t>Dip. Miguel Ángel Colunga Martínez</t>
  </si>
  <si>
    <t>Dip. Alejandro Gloria González</t>
  </si>
  <si>
    <t>Dip. Rocio Guadalupe Sarmiento Rufino</t>
  </si>
  <si>
    <t>Dip. Lorenzo Arturo Parga Amado</t>
  </si>
  <si>
    <t>Dip. Martha Josefina Lemus Gurrola</t>
  </si>
  <si>
    <t>Dip. Marisela Sáenz Moriel</t>
  </si>
  <si>
    <t>Dip. Misael Máynez Cano</t>
  </si>
  <si>
    <t>Dip. Obed Lara Chávez</t>
  </si>
  <si>
    <t>PERIODICIDAD:</t>
  </si>
  <si>
    <r>
      <t>Dip. René Frías Bencomo</t>
    </r>
    <r>
      <rPr>
        <sz val="8"/>
        <color theme="1"/>
        <rFont val="Calibri"/>
        <family val="2"/>
        <scheme val="minor"/>
      </rPr>
      <t xml:space="preserve"> </t>
    </r>
  </si>
  <si>
    <t>Dip. Gustavo de la Rosa Hickerson</t>
  </si>
  <si>
    <t>PERCEPCIONES BRUTAS</t>
  </si>
  <si>
    <t>PERCEPCIONES DIPUTADOS DE LA LXVI LEGISLATURA DEL H. CONGRESO DEL ESTADO DE CHIHUAHUA</t>
  </si>
  <si>
    <t>COMPENSACIÒN</t>
  </si>
  <si>
    <t xml:space="preserve">Dip. Jesús Manuel Vázquez Medina  </t>
  </si>
  <si>
    <t>Dip. Blanca Gámez Gutiérrez</t>
  </si>
  <si>
    <t>P A N</t>
  </si>
  <si>
    <t>MORENA</t>
  </si>
  <si>
    <t>P R I</t>
  </si>
  <si>
    <t>ENCUENTRO SOCIAL</t>
  </si>
  <si>
    <t>P T</t>
  </si>
  <si>
    <t>MC</t>
  </si>
  <si>
    <t>P A N A L</t>
  </si>
  <si>
    <t>PVE</t>
  </si>
  <si>
    <t xml:space="preserve">Dip. Rubén Aguilar Jiménez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</si>
</sst>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Arial Unicode MS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7"/>
      <name val="Calibri"/>
      <family val="2"/>
      <scheme val="minor"/>
    </font>
    <font>
      <b/>
      <sz val="14"/>
      <name val="Arial Unicode MS"/>
      <family val="2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indexed="10"/>
      <name val="Arial Unicode MS"/>
      <family val="2"/>
    </font>
    <font>
      <b/>
      <u/>
      <sz val="8"/>
      <color indexed="18"/>
      <name val="Arial Unicode MS"/>
      <family val="2"/>
    </font>
    <font>
      <b/>
      <u/>
      <sz val="8"/>
      <color indexed="17"/>
      <name val="Arial Unicode MS"/>
      <family val="2"/>
    </font>
    <font>
      <b/>
      <u/>
      <sz val="8"/>
      <color indexed="10"/>
      <name val="Arial Unicode MS"/>
      <family val="2"/>
    </font>
    <font>
      <b/>
      <u/>
      <sz val="8"/>
      <color theme="2" tint="-0.749992370372631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Fill="1"/>
    <xf numFmtId="0" fontId="1" fillId="0" borderId="0" xfId="0" applyFont="1"/>
    <xf numFmtId="0" fontId="2" fillId="0" borderId="0" xfId="0" applyFont="1" applyFill="1"/>
    <xf numFmtId="0" fontId="6" fillId="2" borderId="5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wrapText="1"/>
    </xf>
    <xf numFmtId="4" fontId="6" fillId="2" borderId="9" xfId="0" applyNumberFormat="1" applyFont="1" applyFill="1" applyBorder="1" applyAlignment="1">
      <alignment horizontal="center" wrapText="1"/>
    </xf>
    <xf numFmtId="0" fontId="8" fillId="2" borderId="14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0" fontId="4" fillId="3" borderId="17" xfId="1" applyFont="1" applyFill="1" applyBorder="1"/>
    <xf numFmtId="4" fontId="2" fillId="3" borderId="15" xfId="0" applyNumberFormat="1" applyFont="1" applyFill="1" applyBorder="1"/>
    <xf numFmtId="4" fontId="2" fillId="3" borderId="2" xfId="0" applyNumberFormat="1" applyFont="1" applyFill="1" applyBorder="1"/>
    <xf numFmtId="4" fontId="1" fillId="3" borderId="12" xfId="0" applyNumberFormat="1" applyFont="1" applyFill="1" applyBorder="1"/>
    <xf numFmtId="4" fontId="2" fillId="3" borderId="6" xfId="0" applyNumberFormat="1" applyFont="1" applyFill="1" applyBorder="1"/>
    <xf numFmtId="4" fontId="1" fillId="3" borderId="8" xfId="0" applyNumberFormat="1" applyFont="1" applyFill="1" applyBorder="1"/>
    <xf numFmtId="0" fontId="2" fillId="3" borderId="0" xfId="0" applyFont="1" applyFill="1"/>
    <xf numFmtId="0" fontId="4" fillId="3" borderId="17" xfId="1" applyFont="1" applyFill="1" applyBorder="1" applyAlignment="1">
      <alignment vertical="top" wrapText="1"/>
    </xf>
    <xf numFmtId="0" fontId="4" fillId="3" borderId="16" xfId="1" applyFont="1" applyFill="1" applyBorder="1"/>
    <xf numFmtId="0" fontId="4" fillId="3" borderId="18" xfId="1" applyFont="1" applyFill="1" applyBorder="1"/>
    <xf numFmtId="0" fontId="0" fillId="3" borderId="18" xfId="1" applyFont="1" applyFill="1" applyBorder="1"/>
    <xf numFmtId="0" fontId="0" fillId="3" borderId="17" xfId="1" applyFont="1" applyFill="1" applyBorder="1"/>
    <xf numFmtId="0" fontId="4" fillId="3" borderId="16" xfId="1" applyFont="1" applyFill="1" applyBorder="1" applyAlignment="1">
      <alignment vertical="top" wrapText="1"/>
    </xf>
    <xf numFmtId="49" fontId="6" fillId="0" borderId="0" xfId="0" applyNumberFormat="1" applyFont="1" applyAlignment="1">
      <alignment horizontal="right"/>
    </xf>
    <xf numFmtId="0" fontId="9" fillId="0" borderId="0" xfId="0" applyFont="1"/>
    <xf numFmtId="49" fontId="6" fillId="0" borderId="0" xfId="0" applyNumberFormat="1" applyFont="1"/>
    <xf numFmtId="0" fontId="0" fillId="3" borderId="16" xfId="1" applyFont="1" applyFill="1" applyBorder="1"/>
    <xf numFmtId="0" fontId="9" fillId="0" borderId="0" xfId="0" applyFont="1" applyAlignment="1">
      <alignment horizontal="left" wrapText="1"/>
    </xf>
    <xf numFmtId="4" fontId="2" fillId="0" borderId="2" xfId="0" applyNumberFormat="1" applyFont="1" applyFill="1" applyBorder="1"/>
    <xf numFmtId="4" fontId="2" fillId="0" borderId="12" xfId="0" applyNumberFormat="1" applyFont="1" applyFill="1" applyBorder="1"/>
    <xf numFmtId="0" fontId="2" fillId="0" borderId="2" xfId="0" applyFont="1" applyFill="1" applyBorder="1"/>
    <xf numFmtId="0" fontId="7" fillId="0" borderId="0" xfId="0" applyFont="1" applyBorder="1" applyAlignment="1"/>
    <xf numFmtId="0" fontId="9" fillId="3" borderId="0" xfId="0" applyFont="1" applyFill="1"/>
    <xf numFmtId="0" fontId="9" fillId="3" borderId="0" xfId="0" applyFont="1" applyFill="1" applyAlignment="1">
      <alignment horizontal="center"/>
    </xf>
    <xf numFmtId="0" fontId="10" fillId="2" borderId="11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2" fontId="6" fillId="2" borderId="2" xfId="0" applyNumberFormat="1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8" fillId="2" borderId="10" xfId="0" applyFont="1" applyFill="1" applyBorder="1" applyAlignment="1">
      <alignment horizontal="center"/>
    </xf>
    <xf numFmtId="0" fontId="0" fillId="3" borderId="2" xfId="1" applyFont="1" applyFill="1" applyBorder="1"/>
    <xf numFmtId="0" fontId="4" fillId="3" borderId="2" xfId="1" applyFont="1" applyFill="1" applyBorder="1"/>
    <xf numFmtId="0" fontId="6" fillId="0" borderId="21" xfId="0" applyFont="1" applyFill="1" applyBorder="1" applyAlignment="1">
      <alignment horizontal="center"/>
    </xf>
    <xf numFmtId="0" fontId="6" fillId="0" borderId="22" xfId="0" applyFont="1" applyFill="1" applyBorder="1" applyAlignment="1">
      <alignment horizontal="center" wrapText="1"/>
    </xf>
    <xf numFmtId="4" fontId="6" fillId="0" borderId="22" xfId="0" applyNumberFormat="1" applyFont="1" applyFill="1" applyBorder="1" applyAlignment="1">
      <alignment horizontal="center" wrapText="1"/>
    </xf>
    <xf numFmtId="0" fontId="8" fillId="0" borderId="23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 wrapText="1"/>
    </xf>
    <xf numFmtId="0" fontId="8" fillId="0" borderId="25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13" fillId="0" borderId="2" xfId="0" applyFont="1" applyBorder="1" applyAlignment="1">
      <alignment horizontal="left"/>
    </xf>
    <xf numFmtId="0" fontId="11" fillId="0" borderId="2" xfId="0" applyFont="1" applyFill="1" applyBorder="1" applyAlignment="1">
      <alignment horizontal="left"/>
    </xf>
    <xf numFmtId="4" fontId="2" fillId="3" borderId="15" xfId="0" applyNumberFormat="1" applyFont="1" applyFill="1" applyBorder="1"/>
    <xf numFmtId="4" fontId="2" fillId="3" borderId="2" xfId="0" applyNumberFormat="1" applyFont="1" applyFill="1" applyBorder="1"/>
    <xf numFmtId="4" fontId="1" fillId="3" borderId="12" xfId="0" applyNumberFormat="1" applyFont="1" applyFill="1" applyBorder="1"/>
    <xf numFmtId="4" fontId="2" fillId="3" borderId="6" xfId="0" applyNumberFormat="1" applyFont="1" applyFill="1" applyBorder="1"/>
    <xf numFmtId="4" fontId="1" fillId="3" borderId="8" xfId="0" applyNumberFormat="1" applyFont="1" applyFill="1" applyBorder="1"/>
    <xf numFmtId="0" fontId="2" fillId="3" borderId="0" xfId="0" applyFont="1" applyFill="1"/>
    <xf numFmtId="4" fontId="2" fillId="0" borderId="2" xfId="0" applyNumberFormat="1" applyFont="1" applyFill="1" applyBorder="1"/>
    <xf numFmtId="0" fontId="12" fillId="0" borderId="2" xfId="0" applyFont="1" applyBorder="1" applyAlignment="1">
      <alignment horizontal="left"/>
    </xf>
    <xf numFmtId="0" fontId="13" fillId="0" borderId="26" xfId="0" applyFont="1" applyBorder="1" applyAlignment="1">
      <alignment horizontal="left"/>
    </xf>
    <xf numFmtId="0" fontId="14" fillId="0" borderId="2" xfId="0" applyFont="1" applyFill="1" applyBorder="1" applyAlignment="1">
      <alignment horizontal="left"/>
    </xf>
    <xf numFmtId="4" fontId="2" fillId="3" borderId="15" xfId="0" applyNumberFormat="1" applyFont="1" applyFill="1" applyBorder="1"/>
    <xf numFmtId="4" fontId="2" fillId="3" borderId="2" xfId="0" applyNumberFormat="1" applyFont="1" applyFill="1" applyBorder="1"/>
    <xf numFmtId="4" fontId="1" fillId="3" borderId="12" xfId="0" applyNumberFormat="1" applyFont="1" applyFill="1" applyBorder="1"/>
    <xf numFmtId="4" fontId="2" fillId="3" borderId="6" xfId="0" applyNumberFormat="1" applyFont="1" applyFill="1" applyBorder="1"/>
    <xf numFmtId="4" fontId="1" fillId="3" borderId="8" xfId="0" applyNumberFormat="1" applyFont="1" applyFill="1" applyBorder="1"/>
    <xf numFmtId="0" fontId="2" fillId="3" borderId="0" xfId="0" applyFont="1" applyFill="1"/>
    <xf numFmtId="4" fontId="2" fillId="0" borderId="2" xfId="0" applyNumberFormat="1" applyFont="1" applyFill="1" applyBorder="1"/>
    <xf numFmtId="0" fontId="12" fillId="0" borderId="2" xfId="0" applyFont="1" applyFill="1" applyBorder="1" applyAlignment="1">
      <alignment horizontal="left"/>
    </xf>
    <xf numFmtId="4" fontId="2" fillId="3" borderId="15" xfId="0" applyNumberFormat="1" applyFont="1" applyFill="1" applyBorder="1"/>
    <xf numFmtId="4" fontId="2" fillId="3" borderId="2" xfId="0" applyNumberFormat="1" applyFont="1" applyFill="1" applyBorder="1"/>
    <xf numFmtId="4" fontId="1" fillId="3" borderId="12" xfId="0" applyNumberFormat="1" applyFont="1" applyFill="1" applyBorder="1"/>
    <xf numFmtId="4" fontId="2" fillId="3" borderId="6" xfId="0" applyNumberFormat="1" applyFont="1" applyFill="1" applyBorder="1"/>
    <xf numFmtId="4" fontId="1" fillId="3" borderId="8" xfId="0" applyNumberFormat="1" applyFont="1" applyFill="1" applyBorder="1"/>
    <xf numFmtId="0" fontId="2" fillId="3" borderId="0" xfId="0" applyFont="1" applyFill="1"/>
    <xf numFmtId="4" fontId="2" fillId="0" borderId="2" xfId="0" applyNumberFormat="1" applyFont="1" applyFill="1" applyBorder="1"/>
    <xf numFmtId="4" fontId="2" fillId="0" borderId="0" xfId="0" applyNumberFormat="1" applyFont="1" applyFill="1"/>
    <xf numFmtId="0" fontId="12" fillId="0" borderId="2" xfId="0" applyFont="1" applyFill="1" applyBorder="1" applyAlignment="1">
      <alignment horizontal="left"/>
    </xf>
    <xf numFmtId="4" fontId="2" fillId="3" borderId="15" xfId="0" applyNumberFormat="1" applyFont="1" applyFill="1" applyBorder="1"/>
    <xf numFmtId="4" fontId="2" fillId="3" borderId="2" xfId="0" applyNumberFormat="1" applyFont="1" applyFill="1" applyBorder="1"/>
    <xf numFmtId="4" fontId="1" fillId="3" borderId="12" xfId="0" applyNumberFormat="1" applyFont="1" applyFill="1" applyBorder="1"/>
    <xf numFmtId="4" fontId="2" fillId="3" borderId="6" xfId="0" applyNumberFormat="1" applyFont="1" applyFill="1" applyBorder="1"/>
    <xf numFmtId="4" fontId="1" fillId="3" borderId="8" xfId="0" applyNumberFormat="1" applyFont="1" applyFill="1" applyBorder="1"/>
    <xf numFmtId="0" fontId="2" fillId="3" borderId="0" xfId="0" applyFont="1" applyFill="1"/>
    <xf numFmtId="0" fontId="4" fillId="3" borderId="18" xfId="1" applyFont="1" applyFill="1" applyBorder="1"/>
    <xf numFmtId="4" fontId="2" fillId="0" borderId="2" xfId="0" applyNumberFormat="1" applyFont="1" applyFill="1" applyBorder="1"/>
    <xf numFmtId="0" fontId="2" fillId="0" borderId="2" xfId="0" applyFont="1" applyFill="1" applyBorder="1"/>
    <xf numFmtId="4" fontId="2" fillId="0" borderId="26" xfId="0" applyNumberFormat="1" applyFont="1" applyFill="1" applyBorder="1"/>
    <xf numFmtId="0" fontId="8" fillId="2" borderId="27" xfId="0" applyFont="1" applyFill="1" applyBorder="1"/>
    <xf numFmtId="0" fontId="6" fillId="2" borderId="19" xfId="0" applyFont="1" applyFill="1" applyBorder="1" applyAlignment="1">
      <alignment horizontal="center" wrapText="1"/>
    </xf>
    <xf numFmtId="0" fontId="6" fillId="2" borderId="28" xfId="0" applyFont="1" applyFill="1" applyBorder="1" applyAlignment="1">
      <alignment horizontal="center" wrapText="1"/>
    </xf>
    <xf numFmtId="0" fontId="6" fillId="0" borderId="20" xfId="0" applyFont="1" applyFill="1" applyBorder="1" applyAlignment="1">
      <alignment horizontal="center" wrapText="1"/>
    </xf>
    <xf numFmtId="4" fontId="1" fillId="3" borderId="19" xfId="0" applyNumberFormat="1" applyFont="1" applyFill="1" applyBorder="1"/>
    <xf numFmtId="0" fontId="2" fillId="3" borderId="2" xfId="0" applyFont="1" applyFill="1" applyBorder="1"/>
    <xf numFmtId="0" fontId="8" fillId="2" borderId="1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</cellXfs>
  <cellStyles count="3">
    <cellStyle name="Hipervínculo" xfId="1" builtinId="8"/>
    <cellStyle name="Moned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javascript:%20irDetalle(1198)" TargetMode="External"/><Relationship Id="rId18" Type="http://schemas.openxmlformats.org/officeDocument/2006/relationships/hyperlink" Target="javascript:%20irDetalle(1174)" TargetMode="External"/><Relationship Id="rId26" Type="http://schemas.openxmlformats.org/officeDocument/2006/relationships/hyperlink" Target="javascript:%20irDetalle(1202)" TargetMode="External"/><Relationship Id="rId3" Type="http://schemas.openxmlformats.org/officeDocument/2006/relationships/hyperlink" Target="javascript:%20irDetalle(1184)" TargetMode="External"/><Relationship Id="rId21" Type="http://schemas.openxmlformats.org/officeDocument/2006/relationships/hyperlink" Target="javascript:%20irDetalle(1179)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javascript:%20irDetalle(1190)" TargetMode="External"/><Relationship Id="rId12" Type="http://schemas.openxmlformats.org/officeDocument/2006/relationships/hyperlink" Target="javascript:%20irDetalle(1194)" TargetMode="External"/><Relationship Id="rId17" Type="http://schemas.openxmlformats.org/officeDocument/2006/relationships/hyperlink" Target="javascript:%20irDetalle(1200)" TargetMode="External"/><Relationship Id="rId25" Type="http://schemas.openxmlformats.org/officeDocument/2006/relationships/hyperlink" Target="javascript:%20irDetalle(1204)" TargetMode="External"/><Relationship Id="rId33" Type="http://schemas.openxmlformats.org/officeDocument/2006/relationships/hyperlink" Target="javascript:%20irDetalle(1201)" TargetMode="External"/><Relationship Id="rId2" Type="http://schemas.openxmlformats.org/officeDocument/2006/relationships/hyperlink" Target="javascript:%20irDetalle(1183)" TargetMode="External"/><Relationship Id="rId16" Type="http://schemas.openxmlformats.org/officeDocument/2006/relationships/hyperlink" Target="javascript:%20irDetalle(1178)" TargetMode="External"/><Relationship Id="rId20" Type="http://schemas.openxmlformats.org/officeDocument/2006/relationships/hyperlink" Target="javascript:%20irDetalle(1177)" TargetMode="External"/><Relationship Id="rId29" Type="http://schemas.openxmlformats.org/officeDocument/2006/relationships/hyperlink" Target="javascript:%20irDetalle(1175)" TargetMode="External"/><Relationship Id="rId1" Type="http://schemas.openxmlformats.org/officeDocument/2006/relationships/hyperlink" Target="javascript:%20irDetalle(1173)" TargetMode="External"/><Relationship Id="rId6" Type="http://schemas.openxmlformats.org/officeDocument/2006/relationships/hyperlink" Target="javascript:%20irDetalle(1189)" TargetMode="External"/><Relationship Id="rId11" Type="http://schemas.openxmlformats.org/officeDocument/2006/relationships/hyperlink" Target="javascript:%20irDetalle(1196)" TargetMode="External"/><Relationship Id="rId24" Type="http://schemas.openxmlformats.org/officeDocument/2006/relationships/hyperlink" Target="javascript:%20irDetalle(1203)" TargetMode="External"/><Relationship Id="rId32" Type="http://schemas.openxmlformats.org/officeDocument/2006/relationships/hyperlink" Target="javascript:%20irDetalle(1186)" TargetMode="External"/><Relationship Id="rId5" Type="http://schemas.openxmlformats.org/officeDocument/2006/relationships/hyperlink" Target="javascript:%20irDetalle(1188)" TargetMode="External"/><Relationship Id="rId15" Type="http://schemas.openxmlformats.org/officeDocument/2006/relationships/hyperlink" Target="javascript:%20irDetalle(1199)" TargetMode="External"/><Relationship Id="rId23" Type="http://schemas.openxmlformats.org/officeDocument/2006/relationships/hyperlink" Target="javascript:%20irDetalle(1205)" TargetMode="External"/><Relationship Id="rId28" Type="http://schemas.openxmlformats.org/officeDocument/2006/relationships/hyperlink" Target="javascript:%20irDetalle(1193)" TargetMode="External"/><Relationship Id="rId10" Type="http://schemas.openxmlformats.org/officeDocument/2006/relationships/hyperlink" Target="javascript:%20irDetalle(1195)" TargetMode="External"/><Relationship Id="rId19" Type="http://schemas.openxmlformats.org/officeDocument/2006/relationships/hyperlink" Target="javascript:%20irDetalle(1176)" TargetMode="External"/><Relationship Id="rId31" Type="http://schemas.openxmlformats.org/officeDocument/2006/relationships/hyperlink" Target="javascript:%20irDetalle(1181)" TargetMode="External"/><Relationship Id="rId4" Type="http://schemas.openxmlformats.org/officeDocument/2006/relationships/hyperlink" Target="javascript:%20irDetalle(1187)" TargetMode="External"/><Relationship Id="rId9" Type="http://schemas.openxmlformats.org/officeDocument/2006/relationships/hyperlink" Target="javascript:%20irDetalle(1192)" TargetMode="External"/><Relationship Id="rId14" Type="http://schemas.openxmlformats.org/officeDocument/2006/relationships/hyperlink" Target="javascript:%20irDetalle(1197)" TargetMode="External"/><Relationship Id="rId22" Type="http://schemas.openxmlformats.org/officeDocument/2006/relationships/hyperlink" Target="javascript:%20irDetalle(1182)" TargetMode="External"/><Relationship Id="rId27" Type="http://schemas.openxmlformats.org/officeDocument/2006/relationships/hyperlink" Target="javascript:%20irDetalle(1185)" TargetMode="External"/><Relationship Id="rId30" Type="http://schemas.openxmlformats.org/officeDocument/2006/relationships/hyperlink" Target="javascript:%20irDetalle(1180)" TargetMode="External"/><Relationship Id="rId8" Type="http://schemas.openxmlformats.org/officeDocument/2006/relationships/hyperlink" Target="javascript:%20irDetalle(1191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5"/>
  <sheetViews>
    <sheetView tabSelected="1" zoomScaleNormal="100" workbookViewId="0">
      <pane xSplit="1" ySplit="4" topLeftCell="C23" activePane="bottomRight" state="frozen"/>
      <selection sqref="A1:XFD1048576"/>
      <selection pane="topRight" sqref="A1:XFD1048576"/>
      <selection pane="bottomLeft" sqref="A1:XFD1048576"/>
      <selection pane="bottomRight" activeCell="A39" sqref="A39"/>
    </sheetView>
  </sheetViews>
  <sheetFormatPr baseColWidth="10" defaultColWidth="11.42578125" defaultRowHeight="13.5" x14ac:dyDescent="0.25"/>
  <cols>
    <col min="1" max="1" width="35.85546875" style="2" customWidth="1"/>
    <col min="2" max="2" width="9.7109375" style="1" customWidth="1"/>
    <col min="3" max="3" width="14.140625" style="1" customWidth="1"/>
    <col min="4" max="4" width="13" style="1" customWidth="1"/>
    <col min="5" max="5" width="9.5703125" style="1" customWidth="1"/>
    <col min="6" max="6" width="14.7109375" style="1" customWidth="1"/>
    <col min="7" max="7" width="17.85546875" style="1" customWidth="1"/>
    <col min="8" max="8" width="12.85546875" style="4" customWidth="1"/>
    <col min="9" max="9" width="8.85546875" style="1" customWidth="1"/>
    <col min="10" max="10" width="9.28515625" style="1" customWidth="1"/>
    <col min="11" max="11" width="12.5703125" style="4" customWidth="1"/>
    <col min="12" max="12" width="15" style="4" customWidth="1"/>
    <col min="13" max="16384" width="11.42578125" style="1"/>
  </cols>
  <sheetData>
    <row r="1" spans="1:12" ht="21" customHeight="1" thickBot="1" x14ac:dyDescent="0.4">
      <c r="A1" s="33" t="s">
        <v>45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s="34" customFormat="1" ht="22.5" customHeight="1" thickTop="1" x14ac:dyDescent="0.15">
      <c r="A2" s="36"/>
      <c r="B2" s="99" t="s">
        <v>0</v>
      </c>
      <c r="C2" s="100"/>
      <c r="D2" s="100"/>
      <c r="E2" s="100"/>
      <c r="F2" s="100"/>
      <c r="G2" s="100"/>
      <c r="H2" s="101"/>
      <c r="I2" s="99" t="s">
        <v>1</v>
      </c>
      <c r="J2" s="100"/>
      <c r="K2" s="102"/>
      <c r="L2" s="93"/>
    </row>
    <row r="3" spans="1:12" s="34" customFormat="1" ht="36.75" customHeight="1" x14ac:dyDescent="0.15">
      <c r="A3" s="37" t="s">
        <v>2</v>
      </c>
      <c r="B3" s="38" t="s">
        <v>3</v>
      </c>
      <c r="C3" s="39" t="s">
        <v>46</v>
      </c>
      <c r="D3" s="39" t="s">
        <v>4</v>
      </c>
      <c r="E3" s="39" t="s">
        <v>5</v>
      </c>
      <c r="F3" s="40" t="s">
        <v>6</v>
      </c>
      <c r="G3" s="39" t="s">
        <v>7</v>
      </c>
      <c r="H3" s="41" t="s">
        <v>44</v>
      </c>
      <c r="I3" s="42" t="s">
        <v>12</v>
      </c>
      <c r="J3" s="39" t="s">
        <v>11</v>
      </c>
      <c r="K3" s="43" t="s">
        <v>8</v>
      </c>
      <c r="L3" s="94" t="s">
        <v>9</v>
      </c>
    </row>
    <row r="4" spans="1:12" s="35" customFormat="1" ht="9.75" thickBot="1" x14ac:dyDescent="0.2">
      <c r="A4" s="6" t="s">
        <v>41</v>
      </c>
      <c r="B4" s="7" t="s">
        <v>10</v>
      </c>
      <c r="C4" s="8" t="s">
        <v>10</v>
      </c>
      <c r="D4" s="8" t="s">
        <v>10</v>
      </c>
      <c r="E4" s="8" t="s">
        <v>10</v>
      </c>
      <c r="F4" s="9" t="s">
        <v>10</v>
      </c>
      <c r="G4" s="8" t="s">
        <v>10</v>
      </c>
      <c r="H4" s="10" t="s">
        <v>10</v>
      </c>
      <c r="I4" s="11" t="s">
        <v>10</v>
      </c>
      <c r="J4" s="8" t="s">
        <v>10</v>
      </c>
      <c r="K4" s="44" t="s">
        <v>10</v>
      </c>
      <c r="L4" s="95" t="s">
        <v>10</v>
      </c>
    </row>
    <row r="5" spans="1:12" s="53" customFormat="1" thickTop="1" x14ac:dyDescent="0.25">
      <c r="A5" s="55" t="s">
        <v>49</v>
      </c>
      <c r="B5" s="47"/>
      <c r="C5" s="48"/>
      <c r="D5" s="48"/>
      <c r="E5" s="48"/>
      <c r="F5" s="49"/>
      <c r="G5" s="48"/>
      <c r="H5" s="50"/>
      <c r="I5" s="51"/>
      <c r="J5" s="48"/>
      <c r="K5" s="52"/>
      <c r="L5" s="96"/>
    </row>
    <row r="6" spans="1:12" s="18" customFormat="1" ht="15" x14ac:dyDescent="0.25">
      <c r="A6" s="12" t="s">
        <v>13</v>
      </c>
      <c r="B6" s="13">
        <v>33826</v>
      </c>
      <c r="C6" s="14">
        <v>32489</v>
      </c>
      <c r="D6" s="14">
        <v>19675</v>
      </c>
      <c r="E6" s="14"/>
      <c r="F6" s="14"/>
      <c r="G6" s="14"/>
      <c r="H6" s="15">
        <f t="shared" ref="H6:H16" si="0">SUM(B6:G6)</f>
        <v>85990</v>
      </c>
      <c r="I6" s="16">
        <f t="shared" ref="I6:I16" si="1">B6*0.12</f>
        <v>4059.12</v>
      </c>
      <c r="J6" s="14">
        <f t="shared" ref="J6:J16" si="2">B6*0.03</f>
        <v>1014.78</v>
      </c>
      <c r="K6" s="17">
        <f t="shared" ref="K6:K16" si="3">SUM(I6:J6)</f>
        <v>5073.8999999999996</v>
      </c>
      <c r="L6" s="97">
        <f t="shared" ref="L6:L16" si="4">H6-K6</f>
        <v>80916.100000000006</v>
      </c>
    </row>
    <row r="7" spans="1:12" s="18" customFormat="1" ht="15" x14ac:dyDescent="0.2">
      <c r="A7" s="19" t="s">
        <v>14</v>
      </c>
      <c r="B7" s="13">
        <v>33826</v>
      </c>
      <c r="C7" s="14">
        <v>32489</v>
      </c>
      <c r="D7" s="14">
        <v>19675</v>
      </c>
      <c r="F7" s="30"/>
      <c r="G7" s="30"/>
      <c r="H7" s="15">
        <f t="shared" si="0"/>
        <v>85990</v>
      </c>
      <c r="I7" s="16">
        <f t="shared" si="1"/>
        <v>4059.12</v>
      </c>
      <c r="J7" s="14">
        <f t="shared" si="2"/>
        <v>1014.78</v>
      </c>
      <c r="K7" s="17">
        <f t="shared" si="3"/>
        <v>5073.8999999999996</v>
      </c>
      <c r="L7" s="97">
        <f t="shared" si="4"/>
        <v>80916.100000000006</v>
      </c>
    </row>
    <row r="8" spans="1:12" s="18" customFormat="1" ht="15" x14ac:dyDescent="0.25">
      <c r="A8" s="12" t="s">
        <v>15</v>
      </c>
      <c r="B8" s="13">
        <v>33826</v>
      </c>
      <c r="C8" s="14">
        <v>32489</v>
      </c>
      <c r="D8" s="14">
        <v>19675</v>
      </c>
      <c r="E8" s="30"/>
      <c r="F8" s="30"/>
      <c r="G8" s="30"/>
      <c r="H8" s="15">
        <f t="shared" si="0"/>
        <v>85990</v>
      </c>
      <c r="I8" s="16">
        <f t="shared" si="1"/>
        <v>4059.12</v>
      </c>
      <c r="J8" s="14">
        <f t="shared" si="2"/>
        <v>1014.78</v>
      </c>
      <c r="K8" s="17">
        <f t="shared" si="3"/>
        <v>5073.8999999999996</v>
      </c>
      <c r="L8" s="97">
        <f t="shared" si="4"/>
        <v>80916.100000000006</v>
      </c>
    </row>
    <row r="9" spans="1:12" s="18" customFormat="1" ht="15" x14ac:dyDescent="0.25">
      <c r="A9" s="20" t="s">
        <v>16</v>
      </c>
      <c r="B9" s="13">
        <v>33826</v>
      </c>
      <c r="C9" s="14">
        <v>32489</v>
      </c>
      <c r="D9" s="14">
        <v>19675</v>
      </c>
      <c r="E9" s="30"/>
      <c r="F9" s="30"/>
      <c r="G9" s="30"/>
      <c r="H9" s="15">
        <f t="shared" si="0"/>
        <v>85990</v>
      </c>
      <c r="I9" s="16">
        <f t="shared" si="1"/>
        <v>4059.12</v>
      </c>
      <c r="J9" s="14">
        <f t="shared" si="2"/>
        <v>1014.78</v>
      </c>
      <c r="K9" s="17">
        <f t="shared" si="3"/>
        <v>5073.8999999999996</v>
      </c>
      <c r="L9" s="97">
        <f t="shared" si="4"/>
        <v>80916.100000000006</v>
      </c>
    </row>
    <row r="10" spans="1:12" s="18" customFormat="1" ht="15" x14ac:dyDescent="0.25">
      <c r="A10" s="21" t="s">
        <v>17</v>
      </c>
      <c r="B10" s="13">
        <v>33826</v>
      </c>
      <c r="C10" s="14">
        <v>32489</v>
      </c>
      <c r="D10" s="14">
        <v>19675</v>
      </c>
      <c r="E10" s="30"/>
      <c r="F10" s="30"/>
      <c r="G10" s="30"/>
      <c r="H10" s="15">
        <f t="shared" si="0"/>
        <v>85990</v>
      </c>
      <c r="I10" s="16">
        <f t="shared" si="1"/>
        <v>4059.12</v>
      </c>
      <c r="J10" s="14">
        <f t="shared" si="2"/>
        <v>1014.78</v>
      </c>
      <c r="K10" s="17">
        <f t="shared" si="3"/>
        <v>5073.8999999999996</v>
      </c>
      <c r="L10" s="97">
        <f t="shared" si="4"/>
        <v>80916.100000000006</v>
      </c>
    </row>
    <row r="11" spans="1:12" s="18" customFormat="1" ht="15" x14ac:dyDescent="0.25">
      <c r="A11" s="22" t="s">
        <v>48</v>
      </c>
      <c r="B11" s="13">
        <v>33826</v>
      </c>
      <c r="C11" s="14">
        <v>32489</v>
      </c>
      <c r="D11" s="14">
        <v>9675</v>
      </c>
      <c r="E11" s="30"/>
      <c r="F11" s="30"/>
      <c r="G11" s="30">
        <v>10230</v>
      </c>
      <c r="H11" s="15">
        <f t="shared" si="0"/>
        <v>86220</v>
      </c>
      <c r="I11" s="16">
        <f t="shared" si="1"/>
        <v>4059.12</v>
      </c>
      <c r="J11" s="14">
        <f t="shared" si="2"/>
        <v>1014.78</v>
      </c>
      <c r="K11" s="17">
        <f t="shared" si="3"/>
        <v>5073.8999999999996</v>
      </c>
      <c r="L11" s="97">
        <f t="shared" si="4"/>
        <v>81146.100000000006</v>
      </c>
    </row>
    <row r="12" spans="1:12" s="18" customFormat="1" ht="15" x14ac:dyDescent="0.25">
      <c r="A12" s="21" t="s">
        <v>18</v>
      </c>
      <c r="B12" s="13">
        <v>33826</v>
      </c>
      <c r="C12" s="14">
        <v>32489</v>
      </c>
      <c r="D12" s="14">
        <v>19675</v>
      </c>
      <c r="E12" s="30">
        <v>4000</v>
      </c>
      <c r="F12" s="30"/>
      <c r="G12" s="30"/>
      <c r="H12" s="15">
        <f t="shared" si="0"/>
        <v>89990</v>
      </c>
      <c r="I12" s="16">
        <f t="shared" si="1"/>
        <v>4059.12</v>
      </c>
      <c r="J12" s="14">
        <f t="shared" si="2"/>
        <v>1014.78</v>
      </c>
      <c r="K12" s="17">
        <f t="shared" si="3"/>
        <v>5073.8999999999996</v>
      </c>
      <c r="L12" s="97">
        <f t="shared" si="4"/>
        <v>84916.1</v>
      </c>
    </row>
    <row r="13" spans="1:12" s="18" customFormat="1" ht="15" x14ac:dyDescent="0.25">
      <c r="A13" s="12" t="s">
        <v>19</v>
      </c>
      <c r="B13" s="13">
        <v>33826</v>
      </c>
      <c r="C13" s="14">
        <v>32489</v>
      </c>
      <c r="D13" s="14">
        <v>19675</v>
      </c>
      <c r="E13" s="30"/>
      <c r="F13" s="30"/>
      <c r="G13" s="30"/>
      <c r="H13" s="15">
        <f t="shared" si="0"/>
        <v>85990</v>
      </c>
      <c r="I13" s="16">
        <f t="shared" si="1"/>
        <v>4059.12</v>
      </c>
      <c r="J13" s="14">
        <f t="shared" si="2"/>
        <v>1014.78</v>
      </c>
      <c r="K13" s="17">
        <f t="shared" si="3"/>
        <v>5073.8999999999996</v>
      </c>
      <c r="L13" s="97">
        <f t="shared" si="4"/>
        <v>80916.100000000006</v>
      </c>
    </row>
    <row r="14" spans="1:12" s="18" customFormat="1" ht="15" x14ac:dyDescent="0.25">
      <c r="A14" s="20" t="s">
        <v>47</v>
      </c>
      <c r="B14" s="13">
        <v>33826</v>
      </c>
      <c r="C14" s="14">
        <v>32489</v>
      </c>
      <c r="D14" s="14">
        <v>19675</v>
      </c>
      <c r="E14" s="30">
        <v>2663</v>
      </c>
      <c r="F14" s="30"/>
      <c r="G14" s="30"/>
      <c r="H14" s="15">
        <f t="shared" si="0"/>
        <v>88653</v>
      </c>
      <c r="I14" s="16">
        <f t="shared" si="1"/>
        <v>4059.12</v>
      </c>
      <c r="J14" s="14">
        <f t="shared" si="2"/>
        <v>1014.78</v>
      </c>
      <c r="K14" s="17">
        <f t="shared" si="3"/>
        <v>5073.8999999999996</v>
      </c>
      <c r="L14" s="97">
        <f t="shared" si="4"/>
        <v>83579.100000000006</v>
      </c>
    </row>
    <row r="15" spans="1:12" s="18" customFormat="1" ht="15" x14ac:dyDescent="0.25">
      <c r="A15" s="12" t="s">
        <v>20</v>
      </c>
      <c r="B15" s="13">
        <v>33826</v>
      </c>
      <c r="C15" s="14">
        <v>32489</v>
      </c>
      <c r="D15" s="14">
        <v>19675</v>
      </c>
      <c r="E15" s="30"/>
      <c r="F15" s="30">
        <v>33110</v>
      </c>
      <c r="G15" s="30"/>
      <c r="H15" s="15">
        <f t="shared" si="0"/>
        <v>119100</v>
      </c>
      <c r="I15" s="16">
        <f t="shared" si="1"/>
        <v>4059.12</v>
      </c>
      <c r="J15" s="14">
        <f t="shared" si="2"/>
        <v>1014.78</v>
      </c>
      <c r="K15" s="17">
        <f t="shared" si="3"/>
        <v>5073.8999999999996</v>
      </c>
      <c r="L15" s="97">
        <f t="shared" si="4"/>
        <v>114026.1</v>
      </c>
    </row>
    <row r="16" spans="1:12" s="18" customFormat="1" ht="15" x14ac:dyDescent="0.25">
      <c r="A16" s="23" t="s">
        <v>21</v>
      </c>
      <c r="B16" s="13">
        <v>33826</v>
      </c>
      <c r="C16" s="14">
        <v>32489</v>
      </c>
      <c r="D16" s="14">
        <v>19675</v>
      </c>
      <c r="E16" s="30">
        <v>2663</v>
      </c>
      <c r="F16" s="30"/>
      <c r="G16" s="30"/>
      <c r="H16" s="15">
        <f t="shared" si="0"/>
        <v>88653</v>
      </c>
      <c r="I16" s="16">
        <f t="shared" si="1"/>
        <v>4059.12</v>
      </c>
      <c r="J16" s="14">
        <f t="shared" si="2"/>
        <v>1014.78</v>
      </c>
      <c r="K16" s="17">
        <f t="shared" si="3"/>
        <v>5073.8999999999996</v>
      </c>
      <c r="L16" s="97">
        <f t="shared" si="4"/>
        <v>83579.100000000006</v>
      </c>
    </row>
    <row r="17" spans="1:12" s="61" customFormat="1" x14ac:dyDescent="0.25">
      <c r="A17" s="65" t="s">
        <v>50</v>
      </c>
      <c r="B17" s="56"/>
      <c r="C17" s="57"/>
      <c r="D17" s="57"/>
      <c r="E17" s="90"/>
      <c r="F17" s="62"/>
      <c r="G17" s="62"/>
      <c r="H17" s="58"/>
      <c r="I17" s="59"/>
      <c r="J17" s="57"/>
      <c r="K17" s="60"/>
      <c r="L17" s="97"/>
    </row>
    <row r="18" spans="1:12" s="18" customFormat="1" ht="15" x14ac:dyDescent="0.25">
      <c r="A18" s="12" t="s">
        <v>27</v>
      </c>
      <c r="B18" s="13">
        <v>33826</v>
      </c>
      <c r="C18" s="14">
        <v>32489</v>
      </c>
      <c r="D18" s="14">
        <v>19675</v>
      </c>
      <c r="E18" s="91"/>
      <c r="F18" s="30"/>
      <c r="G18" s="30"/>
      <c r="H18" s="15">
        <f t="shared" ref="H18:H25" si="5">SUM(B18:G18)</f>
        <v>85990</v>
      </c>
      <c r="I18" s="16">
        <f t="shared" ref="I18:I21" si="6">B18*0.12</f>
        <v>4059.12</v>
      </c>
      <c r="J18" s="14">
        <f t="shared" ref="J18:J25" si="7">B18*0.03</f>
        <v>1014.78</v>
      </c>
      <c r="K18" s="17">
        <f t="shared" ref="K18:K25" si="8">SUM(I18:J18)</f>
        <v>5073.8999999999996</v>
      </c>
      <c r="L18" s="97">
        <f t="shared" ref="L18:L25" si="9">H18-K18</f>
        <v>80916.100000000006</v>
      </c>
    </row>
    <row r="19" spans="1:12" s="18" customFormat="1" ht="15" x14ac:dyDescent="0.25">
      <c r="A19" s="20" t="s">
        <v>28</v>
      </c>
      <c r="B19" s="13">
        <v>33826</v>
      </c>
      <c r="C19" s="14">
        <v>32489</v>
      </c>
      <c r="D19" s="14">
        <v>19675</v>
      </c>
      <c r="E19" s="30">
        <v>2663</v>
      </c>
      <c r="F19" s="30"/>
      <c r="G19" s="30">
        <v>7436</v>
      </c>
      <c r="H19" s="15">
        <f t="shared" si="5"/>
        <v>96089</v>
      </c>
      <c r="I19" s="16">
        <f t="shared" si="6"/>
        <v>4059.12</v>
      </c>
      <c r="J19" s="14">
        <f t="shared" si="7"/>
        <v>1014.78</v>
      </c>
      <c r="K19" s="17">
        <f t="shared" si="8"/>
        <v>5073.8999999999996</v>
      </c>
      <c r="L19" s="97">
        <f t="shared" si="9"/>
        <v>91015.1</v>
      </c>
    </row>
    <row r="20" spans="1:12" s="18" customFormat="1" ht="15" x14ac:dyDescent="0.25">
      <c r="A20" s="12" t="s">
        <v>29</v>
      </c>
      <c r="B20" s="13">
        <v>33826</v>
      </c>
      <c r="C20" s="14">
        <v>32489</v>
      </c>
      <c r="D20" s="14">
        <v>19675</v>
      </c>
      <c r="E20" s="30"/>
      <c r="F20" s="30"/>
      <c r="G20" s="30"/>
      <c r="H20" s="15">
        <f t="shared" si="5"/>
        <v>85990</v>
      </c>
      <c r="I20" s="16">
        <f t="shared" si="6"/>
        <v>4059.12</v>
      </c>
      <c r="J20" s="14">
        <f t="shared" si="7"/>
        <v>1014.78</v>
      </c>
      <c r="K20" s="17">
        <f t="shared" si="8"/>
        <v>5073.8999999999996</v>
      </c>
      <c r="L20" s="97">
        <f t="shared" si="9"/>
        <v>80916.100000000006</v>
      </c>
    </row>
    <row r="21" spans="1:12" s="18" customFormat="1" ht="15" x14ac:dyDescent="0.25">
      <c r="A21" s="28" t="s">
        <v>43</v>
      </c>
      <c r="B21" s="13">
        <v>33826</v>
      </c>
      <c r="C21" s="14">
        <v>32489</v>
      </c>
      <c r="D21" s="14">
        <v>19675</v>
      </c>
      <c r="E21" s="30"/>
      <c r="F21" s="30"/>
      <c r="G21" s="30"/>
      <c r="H21" s="15">
        <f t="shared" si="5"/>
        <v>85990</v>
      </c>
      <c r="I21" s="16">
        <f t="shared" si="6"/>
        <v>4059.12</v>
      </c>
      <c r="J21" s="14">
        <f t="shared" si="7"/>
        <v>1014.78</v>
      </c>
      <c r="K21" s="17">
        <f t="shared" si="8"/>
        <v>5073.8999999999996</v>
      </c>
      <c r="L21" s="97">
        <f t="shared" si="9"/>
        <v>80916.100000000006</v>
      </c>
    </row>
    <row r="22" spans="1:12" s="18" customFormat="1" ht="15" x14ac:dyDescent="0.25">
      <c r="A22" s="21" t="s">
        <v>30</v>
      </c>
      <c r="B22" s="13">
        <v>33826</v>
      </c>
      <c r="C22" s="14">
        <v>32489</v>
      </c>
      <c r="D22" s="14">
        <v>19675</v>
      </c>
      <c r="E22" s="31"/>
      <c r="F22" s="30"/>
      <c r="G22" s="32"/>
      <c r="H22" s="15">
        <f t="shared" si="5"/>
        <v>85990</v>
      </c>
      <c r="I22" s="16">
        <f>B22*0.12</f>
        <v>4059.12</v>
      </c>
      <c r="J22" s="14">
        <f t="shared" si="7"/>
        <v>1014.78</v>
      </c>
      <c r="K22" s="17">
        <f t="shared" si="8"/>
        <v>5073.8999999999996</v>
      </c>
      <c r="L22" s="97">
        <f t="shared" si="9"/>
        <v>80916.100000000006</v>
      </c>
    </row>
    <row r="23" spans="1:12" s="18" customFormat="1" ht="15" x14ac:dyDescent="0.25">
      <c r="A23" s="12" t="s">
        <v>31</v>
      </c>
      <c r="B23" s="13">
        <v>33826</v>
      </c>
      <c r="C23" s="14">
        <v>32489</v>
      </c>
      <c r="D23" s="14">
        <v>19675</v>
      </c>
      <c r="E23" s="30"/>
      <c r="F23" s="30"/>
      <c r="G23" s="30"/>
      <c r="H23" s="15">
        <f t="shared" si="5"/>
        <v>85990</v>
      </c>
      <c r="I23" s="16">
        <f t="shared" ref="I23:I25" si="10">B23*0.12</f>
        <v>4059.12</v>
      </c>
      <c r="J23" s="14">
        <f t="shared" si="7"/>
        <v>1014.78</v>
      </c>
      <c r="K23" s="17">
        <f t="shared" si="8"/>
        <v>5073.8999999999996</v>
      </c>
      <c r="L23" s="97">
        <f t="shared" si="9"/>
        <v>80916.100000000006</v>
      </c>
    </row>
    <row r="24" spans="1:12" s="18" customFormat="1" ht="15" x14ac:dyDescent="0.25">
      <c r="A24" s="12" t="s">
        <v>32</v>
      </c>
      <c r="B24" s="13">
        <v>33826</v>
      </c>
      <c r="C24" s="14">
        <v>32489</v>
      </c>
      <c r="D24" s="14">
        <v>19675</v>
      </c>
      <c r="E24" s="5"/>
      <c r="F24" s="30"/>
      <c r="G24" s="30"/>
      <c r="H24" s="15">
        <f t="shared" si="5"/>
        <v>85990</v>
      </c>
      <c r="I24" s="16">
        <f t="shared" si="10"/>
        <v>4059.12</v>
      </c>
      <c r="J24" s="14">
        <f t="shared" si="7"/>
        <v>1014.78</v>
      </c>
      <c r="K24" s="17">
        <f t="shared" si="8"/>
        <v>5073.8999999999996</v>
      </c>
      <c r="L24" s="97">
        <f t="shared" si="9"/>
        <v>80916.100000000006</v>
      </c>
    </row>
    <row r="25" spans="1:12" s="18" customFormat="1" ht="15" x14ac:dyDescent="0.25">
      <c r="A25" s="12" t="s">
        <v>33</v>
      </c>
      <c r="B25" s="13">
        <v>33826</v>
      </c>
      <c r="C25" s="14">
        <v>32489</v>
      </c>
      <c r="D25" s="14">
        <v>19675</v>
      </c>
      <c r="E25" s="30"/>
      <c r="F25" s="30">
        <v>24080</v>
      </c>
      <c r="G25" s="30"/>
      <c r="H25" s="15">
        <f t="shared" si="5"/>
        <v>110070</v>
      </c>
      <c r="I25" s="16">
        <f t="shared" si="10"/>
        <v>4059.12</v>
      </c>
      <c r="J25" s="14">
        <f t="shared" si="7"/>
        <v>1014.78</v>
      </c>
      <c r="K25" s="17">
        <f t="shared" si="8"/>
        <v>5073.8999999999996</v>
      </c>
      <c r="L25" s="97">
        <f t="shared" si="9"/>
        <v>104996.1</v>
      </c>
    </row>
    <row r="26" spans="1:12" s="71" customFormat="1" x14ac:dyDescent="0.25">
      <c r="A26" s="73" t="s">
        <v>51</v>
      </c>
      <c r="B26" s="66"/>
      <c r="C26" s="67"/>
      <c r="D26" s="67"/>
      <c r="E26" s="72"/>
      <c r="F26" s="72"/>
      <c r="G26" s="72"/>
      <c r="H26" s="68"/>
      <c r="I26" s="69"/>
      <c r="J26" s="67"/>
      <c r="K26" s="70"/>
      <c r="L26" s="97"/>
    </row>
    <row r="27" spans="1:12" s="18" customFormat="1" ht="15" x14ac:dyDescent="0.25">
      <c r="A27" s="21" t="s">
        <v>22</v>
      </c>
      <c r="B27" s="13">
        <v>33826</v>
      </c>
      <c r="C27" s="14">
        <v>32489</v>
      </c>
      <c r="D27" s="14">
        <v>19675</v>
      </c>
      <c r="E27" s="30"/>
      <c r="F27" s="30"/>
      <c r="G27" s="30"/>
      <c r="H27" s="15">
        <f>SUM(B27:G27)</f>
        <v>85990</v>
      </c>
      <c r="I27" s="16">
        <f>B27*0.12</f>
        <v>4059.12</v>
      </c>
      <c r="J27" s="14">
        <f t="shared" ref="J27:J45" si="11">B27*0.03</f>
        <v>1014.78</v>
      </c>
      <c r="K27" s="17">
        <f t="shared" ref="K27:K45" si="12">SUM(I27:J27)</f>
        <v>5073.8999999999996</v>
      </c>
      <c r="L27" s="97">
        <f t="shared" ref="L27:L45" si="13">H27-K27</f>
        <v>80916.100000000006</v>
      </c>
    </row>
    <row r="28" spans="1:12" s="18" customFormat="1" ht="15" x14ac:dyDescent="0.2">
      <c r="A28" s="19" t="s">
        <v>23</v>
      </c>
      <c r="B28" s="13">
        <v>33826</v>
      </c>
      <c r="C28" s="14">
        <v>32489</v>
      </c>
      <c r="D28" s="14">
        <v>19675</v>
      </c>
      <c r="E28" s="30">
        <v>2663</v>
      </c>
      <c r="F28" s="30"/>
      <c r="G28" s="30"/>
      <c r="H28" s="15">
        <f t="shared" ref="H28:H30" si="14">SUM(B28:G28)</f>
        <v>88653</v>
      </c>
      <c r="I28" s="16">
        <f>B28*0.12</f>
        <v>4059.12</v>
      </c>
      <c r="J28" s="14">
        <f t="shared" si="11"/>
        <v>1014.78</v>
      </c>
      <c r="K28" s="17">
        <f t="shared" si="12"/>
        <v>5073.8999999999996</v>
      </c>
      <c r="L28" s="97">
        <f t="shared" si="13"/>
        <v>83579.100000000006</v>
      </c>
    </row>
    <row r="29" spans="1:12" s="18" customFormat="1" ht="15" x14ac:dyDescent="0.2">
      <c r="A29" s="24" t="s">
        <v>24</v>
      </c>
      <c r="B29" s="13">
        <v>33826</v>
      </c>
      <c r="C29" s="14">
        <v>32489</v>
      </c>
      <c r="D29" s="14">
        <v>19675</v>
      </c>
      <c r="E29" s="30">
        <v>2663</v>
      </c>
      <c r="F29" s="30"/>
      <c r="G29" s="30"/>
      <c r="H29" s="15">
        <f t="shared" si="14"/>
        <v>88653</v>
      </c>
      <c r="I29" s="16">
        <f>B29*0.12</f>
        <v>4059.12</v>
      </c>
      <c r="J29" s="14">
        <f t="shared" si="11"/>
        <v>1014.78</v>
      </c>
      <c r="K29" s="17">
        <f t="shared" si="12"/>
        <v>5073.8999999999996</v>
      </c>
      <c r="L29" s="97">
        <f t="shared" si="13"/>
        <v>83579.100000000006</v>
      </c>
    </row>
    <row r="30" spans="1:12" s="18" customFormat="1" ht="15" x14ac:dyDescent="0.25">
      <c r="A30" s="21" t="s">
        <v>25</v>
      </c>
      <c r="B30" s="13">
        <v>33826</v>
      </c>
      <c r="C30" s="14">
        <v>32489</v>
      </c>
      <c r="D30" s="14">
        <v>19675</v>
      </c>
      <c r="E30" s="30"/>
      <c r="F30" s="30">
        <v>15050</v>
      </c>
      <c r="G30" s="30"/>
      <c r="H30" s="15">
        <f t="shared" si="14"/>
        <v>101040</v>
      </c>
      <c r="I30" s="16">
        <f>B30*0.12</f>
        <v>4059.12</v>
      </c>
      <c r="J30" s="14">
        <f t="shared" si="11"/>
        <v>1014.78</v>
      </c>
      <c r="K30" s="17">
        <f t="shared" si="12"/>
        <v>5073.8999999999996</v>
      </c>
      <c r="L30" s="97">
        <f t="shared" si="13"/>
        <v>95966.1</v>
      </c>
    </row>
    <row r="31" spans="1:12" s="88" customFormat="1" ht="15" x14ac:dyDescent="0.25">
      <c r="A31" s="89" t="s">
        <v>38</v>
      </c>
      <c r="B31" s="83">
        <v>33826</v>
      </c>
      <c r="C31" s="84">
        <v>32489</v>
      </c>
      <c r="D31" s="84">
        <v>19675</v>
      </c>
      <c r="E31" s="84"/>
      <c r="F31" s="98"/>
      <c r="G31" s="84">
        <v>4647.5</v>
      </c>
      <c r="H31" s="85">
        <f>SUM(B31:G31)</f>
        <v>90637.5</v>
      </c>
      <c r="I31" s="86">
        <f>B31*0.12</f>
        <v>4059.12</v>
      </c>
      <c r="J31" s="84">
        <f t="shared" si="11"/>
        <v>1014.78</v>
      </c>
      <c r="K31" s="87">
        <f t="shared" si="12"/>
        <v>5073.8999999999996</v>
      </c>
      <c r="L31" s="97">
        <f t="shared" si="13"/>
        <v>85563.6</v>
      </c>
    </row>
    <row r="32" spans="1:12" s="79" customFormat="1" x14ac:dyDescent="0.25">
      <c r="A32" s="82" t="s">
        <v>52</v>
      </c>
      <c r="B32" s="74"/>
      <c r="C32" s="75"/>
      <c r="D32" s="75"/>
      <c r="E32" s="90"/>
      <c r="F32" s="91"/>
      <c r="G32" s="80"/>
      <c r="H32" s="76"/>
      <c r="I32" s="77"/>
      <c r="J32" s="75"/>
      <c r="K32" s="78"/>
      <c r="L32" s="97"/>
    </row>
    <row r="33" spans="1:12" s="18" customFormat="1" ht="15" x14ac:dyDescent="0.25">
      <c r="A33" s="21" t="s">
        <v>37</v>
      </c>
      <c r="B33" s="13">
        <v>33826</v>
      </c>
      <c r="C33" s="14">
        <v>32489</v>
      </c>
      <c r="D33" s="14">
        <v>19675</v>
      </c>
      <c r="E33" s="91"/>
      <c r="F33" s="90"/>
      <c r="G33" s="30">
        <v>2788.5</v>
      </c>
      <c r="H33" s="15">
        <f t="shared" ref="H33:H35" si="15">SUM(B33:G33)</f>
        <v>88778.5</v>
      </c>
      <c r="I33" s="16">
        <f t="shared" ref="I33:I35" si="16">B33*0.12</f>
        <v>4059.12</v>
      </c>
      <c r="J33" s="14">
        <f t="shared" si="11"/>
        <v>1014.78</v>
      </c>
      <c r="K33" s="17">
        <f t="shared" si="12"/>
        <v>5073.8999999999996</v>
      </c>
      <c r="L33" s="97">
        <f t="shared" si="13"/>
        <v>83704.600000000006</v>
      </c>
    </row>
    <row r="34" spans="1:12" s="18" customFormat="1" ht="15" x14ac:dyDescent="0.25">
      <c r="A34" s="12" t="s">
        <v>39</v>
      </c>
      <c r="B34" s="13">
        <v>33826</v>
      </c>
      <c r="C34" s="14">
        <v>32489</v>
      </c>
      <c r="D34" s="14">
        <v>19675</v>
      </c>
      <c r="E34" s="91"/>
      <c r="F34" s="90">
        <v>9030</v>
      </c>
      <c r="G34" s="30"/>
      <c r="H34" s="15">
        <f t="shared" si="15"/>
        <v>95020</v>
      </c>
      <c r="I34" s="16">
        <f t="shared" si="16"/>
        <v>4059.12</v>
      </c>
      <c r="J34" s="14">
        <f t="shared" si="11"/>
        <v>1014.78</v>
      </c>
      <c r="K34" s="17">
        <f t="shared" si="12"/>
        <v>5073.8999999999996</v>
      </c>
      <c r="L34" s="97">
        <f t="shared" si="13"/>
        <v>89946.1</v>
      </c>
    </row>
    <row r="35" spans="1:12" s="18" customFormat="1" ht="15" x14ac:dyDescent="0.25">
      <c r="A35" s="21" t="s">
        <v>40</v>
      </c>
      <c r="B35" s="13">
        <v>33826</v>
      </c>
      <c r="C35" s="14">
        <v>32489</v>
      </c>
      <c r="D35" s="14">
        <v>19675</v>
      </c>
      <c r="E35" s="30">
        <v>2663</v>
      </c>
      <c r="F35" s="30"/>
      <c r="G35" s="30"/>
      <c r="H35" s="15">
        <f t="shared" si="15"/>
        <v>88653</v>
      </c>
      <c r="I35" s="16">
        <f t="shared" si="16"/>
        <v>4059.12</v>
      </c>
      <c r="J35" s="14">
        <f t="shared" si="11"/>
        <v>1014.78</v>
      </c>
      <c r="K35" s="17">
        <f t="shared" si="12"/>
        <v>5073.8999999999996</v>
      </c>
      <c r="L35" s="97">
        <f t="shared" si="13"/>
        <v>83579.100000000006</v>
      </c>
    </row>
    <row r="36" spans="1:12" s="88" customFormat="1" x14ac:dyDescent="0.25">
      <c r="A36" s="54" t="s">
        <v>53</v>
      </c>
      <c r="B36" s="83"/>
      <c r="C36" s="84"/>
      <c r="D36" s="84"/>
      <c r="E36" s="90"/>
      <c r="F36" s="90"/>
      <c r="G36" s="90"/>
      <c r="H36" s="85"/>
      <c r="I36" s="86"/>
      <c r="J36" s="84"/>
      <c r="K36" s="87"/>
      <c r="L36" s="97"/>
    </row>
    <row r="37" spans="1:12" s="18" customFormat="1" ht="15" x14ac:dyDescent="0.25">
      <c r="A37" s="21" t="s">
        <v>26</v>
      </c>
      <c r="B37" s="13">
        <v>33826</v>
      </c>
      <c r="C37" s="14">
        <v>32489</v>
      </c>
      <c r="D37" s="14">
        <v>19675</v>
      </c>
      <c r="E37" s="91"/>
      <c r="F37" s="90"/>
      <c r="G37" s="30">
        <v>1859</v>
      </c>
      <c r="H37" s="15">
        <f>SUM(B37:G37)</f>
        <v>87849</v>
      </c>
      <c r="I37" s="16">
        <f>B37*0.12</f>
        <v>4059.12</v>
      </c>
      <c r="J37" s="14">
        <f t="shared" si="11"/>
        <v>1014.78</v>
      </c>
      <c r="K37" s="17">
        <f t="shared" si="12"/>
        <v>5073.8999999999996</v>
      </c>
      <c r="L37" s="97">
        <f t="shared" si="13"/>
        <v>82775.100000000006</v>
      </c>
    </row>
    <row r="38" spans="1:12" s="18" customFormat="1" ht="15" x14ac:dyDescent="0.25">
      <c r="A38" s="45" t="s">
        <v>57</v>
      </c>
      <c r="B38" s="13">
        <v>33826</v>
      </c>
      <c r="C38" s="14">
        <v>32489</v>
      </c>
      <c r="D38" s="14">
        <v>19675</v>
      </c>
      <c r="E38" s="90"/>
      <c r="F38" s="90">
        <v>6020</v>
      </c>
      <c r="G38" s="30"/>
      <c r="H38" s="15">
        <f>SUM(B38:G38)</f>
        <v>92010</v>
      </c>
      <c r="I38" s="16">
        <f>B38*0.08</f>
        <v>2706.08</v>
      </c>
      <c r="J38" s="14">
        <f t="shared" si="11"/>
        <v>1014.78</v>
      </c>
      <c r="K38" s="17">
        <f t="shared" si="12"/>
        <v>3720.8599999999997</v>
      </c>
      <c r="L38" s="97">
        <f t="shared" si="13"/>
        <v>88289.14</v>
      </c>
    </row>
    <row r="39" spans="1:12" s="88" customFormat="1" x14ac:dyDescent="0.25">
      <c r="A39" s="64" t="s">
        <v>54</v>
      </c>
      <c r="B39" s="83"/>
      <c r="C39" s="84"/>
      <c r="D39" s="84"/>
      <c r="E39" s="90"/>
      <c r="F39" s="90"/>
      <c r="G39" s="90"/>
      <c r="H39" s="85"/>
      <c r="I39" s="86"/>
      <c r="J39" s="84"/>
      <c r="K39" s="87"/>
      <c r="L39" s="97"/>
    </row>
    <row r="40" spans="1:12" s="18" customFormat="1" ht="15" x14ac:dyDescent="0.25">
      <c r="A40" s="46" t="s">
        <v>35</v>
      </c>
      <c r="B40" s="13">
        <v>33826</v>
      </c>
      <c r="C40" s="14">
        <v>32489</v>
      </c>
      <c r="D40" s="14">
        <v>19675</v>
      </c>
      <c r="E40" s="90"/>
      <c r="F40" s="90">
        <v>6020</v>
      </c>
      <c r="G40" s="30"/>
      <c r="H40" s="15">
        <f t="shared" ref="H40" si="17">SUM(B40:G40)</f>
        <v>92010</v>
      </c>
      <c r="I40" s="16">
        <f t="shared" ref="I40" si="18">B40*0.12</f>
        <v>4059.12</v>
      </c>
      <c r="J40" s="14">
        <f t="shared" si="11"/>
        <v>1014.78</v>
      </c>
      <c r="K40" s="17">
        <f t="shared" si="12"/>
        <v>5073.8999999999996</v>
      </c>
      <c r="L40" s="97">
        <f t="shared" si="13"/>
        <v>86936.1</v>
      </c>
    </row>
    <row r="41" spans="1:12" s="18" customFormat="1" ht="15" x14ac:dyDescent="0.25">
      <c r="A41" s="46" t="s">
        <v>36</v>
      </c>
      <c r="B41" s="13">
        <v>33826</v>
      </c>
      <c r="C41" s="14">
        <v>32489</v>
      </c>
      <c r="D41" s="14">
        <v>19675</v>
      </c>
      <c r="E41" s="90">
        <v>4000</v>
      </c>
      <c r="F41" s="90"/>
      <c r="G41" s="30">
        <v>1859</v>
      </c>
      <c r="H41" s="15">
        <f>SUM(B41:G41)</f>
        <v>91849</v>
      </c>
      <c r="I41" s="16">
        <f>B41*0.12</f>
        <v>4059.12</v>
      </c>
      <c r="J41" s="14">
        <f t="shared" si="11"/>
        <v>1014.78</v>
      </c>
      <c r="K41" s="17">
        <f t="shared" si="12"/>
        <v>5073.8999999999996</v>
      </c>
      <c r="L41" s="97">
        <f t="shared" si="13"/>
        <v>86775.1</v>
      </c>
    </row>
    <row r="42" spans="1:12" s="88" customFormat="1" x14ac:dyDescent="0.25">
      <c r="A42" s="63" t="s">
        <v>55</v>
      </c>
      <c r="B42" s="83"/>
      <c r="C42" s="84"/>
      <c r="D42" s="84"/>
      <c r="E42" s="90"/>
      <c r="F42" s="90"/>
      <c r="G42" s="90"/>
      <c r="H42" s="85"/>
      <c r="I42" s="86"/>
      <c r="J42" s="84"/>
      <c r="K42" s="87"/>
      <c r="L42" s="97"/>
    </row>
    <row r="43" spans="1:12" s="18" customFormat="1" ht="15" x14ac:dyDescent="0.25">
      <c r="A43" s="45" t="s">
        <v>42</v>
      </c>
      <c r="B43" s="13">
        <v>33826</v>
      </c>
      <c r="C43" s="14">
        <v>32489</v>
      </c>
      <c r="D43" s="14">
        <v>19675</v>
      </c>
      <c r="E43" s="90">
        <v>10000</v>
      </c>
      <c r="F43" s="90"/>
      <c r="G43" s="30"/>
      <c r="H43" s="15">
        <f>SUM(B43:G43)</f>
        <v>95990</v>
      </c>
      <c r="I43" s="16">
        <f>B43*0.12</f>
        <v>4059.12</v>
      </c>
      <c r="J43" s="14">
        <f t="shared" si="11"/>
        <v>1014.78</v>
      </c>
      <c r="K43" s="17">
        <f t="shared" si="12"/>
        <v>5073.8999999999996</v>
      </c>
      <c r="L43" s="97">
        <f t="shared" si="13"/>
        <v>90916.1</v>
      </c>
    </row>
    <row r="44" spans="1:12" s="88" customFormat="1" x14ac:dyDescent="0.25">
      <c r="A44" s="63" t="s">
        <v>56</v>
      </c>
      <c r="B44" s="83"/>
      <c r="C44" s="84"/>
      <c r="D44" s="84"/>
      <c r="E44" s="92"/>
      <c r="F44" s="81"/>
      <c r="G44" s="90"/>
      <c r="H44" s="85"/>
      <c r="I44" s="86"/>
      <c r="J44" s="84"/>
      <c r="K44" s="87"/>
      <c r="L44" s="97"/>
    </row>
    <row r="45" spans="1:12" s="18" customFormat="1" ht="15" x14ac:dyDescent="0.25">
      <c r="A45" s="46" t="s">
        <v>34</v>
      </c>
      <c r="B45" s="13">
        <v>33826</v>
      </c>
      <c r="C45" s="14">
        <v>32489</v>
      </c>
      <c r="D45" s="14">
        <v>19675</v>
      </c>
      <c r="E45" s="14"/>
      <c r="F45" s="14"/>
      <c r="G45" s="14"/>
      <c r="H45" s="15">
        <f>SUM(B45:G45)</f>
        <v>85990</v>
      </c>
      <c r="I45" s="16">
        <f>B45*0.12</f>
        <v>4059.12</v>
      </c>
      <c r="J45" s="14">
        <f t="shared" si="11"/>
        <v>1014.78</v>
      </c>
      <c r="K45" s="17">
        <f t="shared" si="12"/>
        <v>5073.8999999999996</v>
      </c>
      <c r="L45" s="97">
        <f t="shared" si="13"/>
        <v>80916.100000000006</v>
      </c>
    </row>
    <row r="46" spans="1:12" s="26" customFormat="1" ht="14.25" customHeight="1" x14ac:dyDescent="0.15">
      <c r="A46" s="25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</row>
    <row r="47" spans="1:12" s="26" customFormat="1" ht="13.5" customHeight="1" x14ac:dyDescent="0.15">
      <c r="A47" s="27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</row>
    <row r="49" spans="1:1" x14ac:dyDescent="0.25">
      <c r="A49" s="3"/>
    </row>
    <row r="50" spans="1:1" x14ac:dyDescent="0.25">
      <c r="A50" s="3"/>
    </row>
    <row r="51" spans="1:1" x14ac:dyDescent="0.25">
      <c r="A51" s="3"/>
    </row>
    <row r="52" spans="1:1" x14ac:dyDescent="0.25">
      <c r="A52" s="3"/>
    </row>
    <row r="53" spans="1:1" x14ac:dyDescent="0.25">
      <c r="A53" s="3"/>
    </row>
    <row r="54" spans="1:1" x14ac:dyDescent="0.25">
      <c r="A54" s="3"/>
    </row>
    <row r="55" spans="1:1" x14ac:dyDescent="0.25">
      <c r="A55" s="3"/>
    </row>
    <row r="56" spans="1:1" x14ac:dyDescent="0.25">
      <c r="A56" s="3"/>
    </row>
    <row r="57" spans="1:1" x14ac:dyDescent="0.25">
      <c r="A57" s="3"/>
    </row>
    <row r="58" spans="1:1" x14ac:dyDescent="0.25">
      <c r="A58" s="3"/>
    </row>
    <row r="59" spans="1:1" x14ac:dyDescent="0.25">
      <c r="A59" s="3"/>
    </row>
    <row r="60" spans="1:1" x14ac:dyDescent="0.25">
      <c r="A60" s="3"/>
    </row>
    <row r="61" spans="1:1" x14ac:dyDescent="0.25">
      <c r="A61" s="3"/>
    </row>
    <row r="62" spans="1:1" x14ac:dyDescent="0.25">
      <c r="A62" s="3"/>
    </row>
    <row r="63" spans="1:1" x14ac:dyDescent="0.25">
      <c r="A63" s="3"/>
    </row>
    <row r="64" spans="1:1" x14ac:dyDescent="0.25">
      <c r="A64" s="3"/>
    </row>
    <row r="65" spans="1:1" x14ac:dyDescent="0.25">
      <c r="A65" s="3"/>
    </row>
    <row r="66" spans="1:1" x14ac:dyDescent="0.25">
      <c r="A66" s="3"/>
    </row>
    <row r="67" spans="1:1" x14ac:dyDescent="0.25">
      <c r="A67" s="3"/>
    </row>
    <row r="68" spans="1:1" x14ac:dyDescent="0.25">
      <c r="A68" s="3"/>
    </row>
    <row r="69" spans="1:1" x14ac:dyDescent="0.25">
      <c r="A69" s="3"/>
    </row>
    <row r="70" spans="1:1" x14ac:dyDescent="0.25">
      <c r="A70" s="3"/>
    </row>
    <row r="71" spans="1:1" x14ac:dyDescent="0.25">
      <c r="A71" s="3"/>
    </row>
    <row r="72" spans="1:1" x14ac:dyDescent="0.25">
      <c r="A72" s="3"/>
    </row>
    <row r="73" spans="1:1" x14ac:dyDescent="0.25">
      <c r="A73" s="3"/>
    </row>
    <row r="74" spans="1:1" x14ac:dyDescent="0.25">
      <c r="A74" s="3"/>
    </row>
    <row r="75" spans="1:1" x14ac:dyDescent="0.25">
      <c r="A75" s="3"/>
    </row>
  </sheetData>
  <mergeCells count="2">
    <mergeCell ref="B2:H2"/>
    <mergeCell ref="I2:K2"/>
  </mergeCells>
  <hyperlinks>
    <hyperlink ref="A6" r:id="rId1" display="javascript: irDetalle(1173)"/>
    <hyperlink ref="A7" r:id="rId2" display="javascript: irDetalle(1183)"/>
    <hyperlink ref="A8" r:id="rId3" display="javascript: irDetalle(1184)"/>
    <hyperlink ref="A9" r:id="rId4" display="javascript: irDetalle(1187)"/>
    <hyperlink ref="A10" r:id="rId5" display="javascript: irDetalle(1188)"/>
    <hyperlink ref="A11" r:id="rId6" display="javascript: irDetalle(1189)"/>
    <hyperlink ref="A12" r:id="rId7" display="javascript: irDetalle(1190)"/>
    <hyperlink ref="A13" r:id="rId8" display="javascript: irDetalle(1191)"/>
    <hyperlink ref="A14" r:id="rId9" display="javascript: irDetalle(1192)"/>
    <hyperlink ref="A15" r:id="rId10" display="javascript: irDetalle(1195)"/>
    <hyperlink ref="A16" r:id="rId11" display="javascript: irDetalle(1196)"/>
    <hyperlink ref="A27" r:id="rId12" display="javascript: irDetalle(1194)"/>
    <hyperlink ref="A28" r:id="rId13" display="javascript: irDetalle(1198)"/>
    <hyperlink ref="A29" r:id="rId14" display="javascript: irDetalle(1197)"/>
    <hyperlink ref="A30" r:id="rId15" display="javascript: irDetalle(1199)"/>
    <hyperlink ref="A37" r:id="rId16" display="javascript: irDetalle(1178)"/>
    <hyperlink ref="A38" r:id="rId17" display="javascript: irDetalle(1200)"/>
    <hyperlink ref="A18" r:id="rId18" display="javascript: irDetalle(1174)"/>
    <hyperlink ref="A19" r:id="rId19" display="javascript: irDetalle(1176)"/>
    <hyperlink ref="A20" r:id="rId20" display="javascript: irDetalle(1177)"/>
    <hyperlink ref="A21" r:id="rId21" display="javascript: irDetalle(1179)"/>
    <hyperlink ref="A22" r:id="rId22" display="javascript: irDetalle(1182)"/>
    <hyperlink ref="A23" r:id="rId23" display="javascript: irDetalle(1205)"/>
    <hyperlink ref="A24" r:id="rId24" display="javascript: irDetalle(1203)"/>
    <hyperlink ref="A25" r:id="rId25" display="javascript: irDetalle(1204)"/>
    <hyperlink ref="A45" r:id="rId26" display="javascript: irDetalle(1202)"/>
    <hyperlink ref="A40" r:id="rId27" display="javascript: irDetalle(1185)"/>
    <hyperlink ref="A41" r:id="rId28" display="javascript: irDetalle(1193)"/>
    <hyperlink ref="A33" r:id="rId29" display="javascript: irDetalle(1175)"/>
    <hyperlink ref="A31" r:id="rId30" display="javascript: irDetalle(1180)"/>
    <hyperlink ref="A34" r:id="rId31" display="javascript: irDetalle(1181)"/>
    <hyperlink ref="A35" r:id="rId32" display="javascript: irDetalle(1186)"/>
    <hyperlink ref="A43" r:id="rId33" display="javascript: irDetalle(1201)"/>
  </hyperlinks>
  <printOptions horizontalCentered="1" verticalCentered="1"/>
  <pageMargins left="0.59055118110236227" right="0.23622047244094491" top="0.74803149606299213" bottom="0.74803149606299213" header="0.31496062992125984" footer="0.31496062992125984"/>
  <pageSetup paperSize="5" scale="69" fitToWidth="0" orientation="landscape" r:id="rId3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PERCEPCIONES DIPUTADOS LXVI</vt:lpstr>
      <vt:lpstr>'PERCEPCIONES DIPUTADOS LXVI'!Área_de_impresión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Unidad de Informacion</cp:lastModifiedBy>
  <cp:revision/>
  <cp:lastPrinted>2020-06-03T20:39:18Z</cp:lastPrinted>
  <dcterms:created xsi:type="dcterms:W3CDTF">2016-11-25T23:45:39Z</dcterms:created>
  <dcterms:modified xsi:type="dcterms:W3CDTF">2020-06-05T16:51:52Z</dcterms:modified>
</cp:coreProperties>
</file>