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16" i="1"/>
  <c r="H17"/>
  <c r="H15"/>
  <c r="H14"/>
  <c r="F17"/>
  <c r="P17"/>
  <c r="Q17"/>
  <c r="I17"/>
  <c r="N17"/>
  <c r="O17"/>
  <c r="F18"/>
  <c r="G18"/>
  <c r="I18"/>
  <c r="N18"/>
  <c r="O18"/>
  <c r="P18"/>
  <c r="Q18"/>
  <c r="G9"/>
  <c r="F12"/>
  <c r="P12"/>
  <c r="Q12"/>
  <c r="G12"/>
  <c r="I12"/>
  <c r="N12"/>
  <c r="O12"/>
  <c r="F15"/>
  <c r="P15"/>
  <c r="Q15"/>
  <c r="N15"/>
  <c r="O15"/>
  <c r="F13"/>
  <c r="P13"/>
  <c r="Q13"/>
  <c r="G13"/>
  <c r="I13"/>
  <c r="N13"/>
  <c r="O13"/>
  <c r="K17" l="1"/>
  <c r="L17" s="1"/>
  <c r="K18"/>
  <c r="L18" s="1"/>
  <c r="K15"/>
  <c r="L15" s="1"/>
  <c r="K12"/>
  <c r="L12" s="1"/>
  <c r="K13"/>
  <c r="L13" s="1"/>
  <c r="F14" l="1"/>
  <c r="P14"/>
  <c r="Q14"/>
  <c r="I14"/>
  <c r="N14"/>
  <c r="O14"/>
  <c r="F11"/>
  <c r="P11"/>
  <c r="Q11"/>
  <c r="G11"/>
  <c r="I11"/>
  <c r="N11"/>
  <c r="O11"/>
  <c r="F7"/>
  <c r="Q6"/>
  <c r="Q7"/>
  <c r="P6"/>
  <c r="P7"/>
  <c r="O6"/>
  <c r="O7"/>
  <c r="N6"/>
  <c r="N7"/>
  <c r="I6"/>
  <c r="I7"/>
  <c r="G6"/>
  <c r="G7"/>
  <c r="F6"/>
  <c r="Q8"/>
  <c r="P8"/>
  <c r="O8"/>
  <c r="N8"/>
  <c r="I8"/>
  <c r="G8"/>
  <c r="F8"/>
  <c r="Q9"/>
  <c r="Q10"/>
  <c r="Q16"/>
  <c r="P9"/>
  <c r="P10"/>
  <c r="P16"/>
  <c r="O9"/>
  <c r="O10"/>
  <c r="O16"/>
  <c r="N9"/>
  <c r="N10"/>
  <c r="N16"/>
  <c r="F9"/>
  <c r="F10"/>
  <c r="F16"/>
  <c r="I16"/>
  <c r="I10"/>
  <c r="G10"/>
  <c r="I9"/>
  <c r="K11" l="1"/>
  <c r="L11" s="1"/>
  <c r="K8"/>
  <c r="L8" s="1"/>
  <c r="K7"/>
  <c r="L7" s="1"/>
  <c r="K14"/>
  <c r="L14" s="1"/>
  <c r="K6"/>
  <c r="L6" s="1"/>
  <c r="K10"/>
  <c r="K16"/>
  <c r="K9"/>
  <c r="L16" l="1"/>
  <c r="L9"/>
  <c r="L10"/>
</calcChain>
</file>

<file path=xl/sharedStrings.xml><?xml version="1.0" encoding="utf-8"?>
<sst xmlns="http://schemas.openxmlformats.org/spreadsheetml/2006/main" count="51" uniqueCount="39">
  <si>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</si>
  <si>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</si>
  <si>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</si>
  <si>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</si>
  <si>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</si>
  <si>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</si>
  <si>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</si>
  <si>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</si>
  <si>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</si>
  <si>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</si>
  <si>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</si>
  <si>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</si>
  <si>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</si>
  <si>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</si>
  <si>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</si>
  <si>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</si>
  <si>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</si>
  <si>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</si>
  <si>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PERCEPCIONES ANUALES</t>
  </si>
  <si>
    <t>FONG CHAPARRO HOYUKI LIZETH</t>
  </si>
  <si>
    <t>8%  FONDO PROPIO</t>
  </si>
  <si>
    <t>IMPUESTOS APROX.</t>
  </si>
  <si>
    <t xml:space="preserve">  </t>
  </si>
  <si>
    <t xml:space="preserve"> </t>
  </si>
  <si>
    <t>DESPENSA</t>
  </si>
  <si>
    <t xml:space="preserve">PERSONAL DEL DEPARTAMENTO DE COMUNICACIÓN SOCIAL DEL H. CONGRESO DEL ESTADO DE CHIHUAHUA </t>
  </si>
  <si>
    <t>MUÑOZ CHÁVEZ NUBIA</t>
  </si>
  <si>
    <t>DÁVILA MINJÁREZ BRYAN ALDAYR</t>
  </si>
  <si>
    <t>GONZALEZ PALESTINO ARMANDO VÍCTOR</t>
  </si>
  <si>
    <t>GONZALEZ ROJAS RICARDO</t>
  </si>
  <si>
    <t>LUJÁN DOMÍNGUEZ MONSERRAT</t>
  </si>
  <si>
    <t>OGAZ SALDAÑA PAULINA ALEJANDRA</t>
  </si>
  <si>
    <t>ZAVALA SOLARES MANUEL ALEJANDRO</t>
  </si>
  <si>
    <t>GARCÍA ACOSTA JOSÉ ANTONIO</t>
  </si>
  <si>
    <t>MACIEL ESQUIVEL KARLA ALEJANDRA</t>
  </si>
  <si>
    <t>PEÑA SALCIDO JUAN ROBERTO</t>
  </si>
  <si>
    <t>PIÑA RAMOS ALFREDO</t>
  </si>
  <si>
    <t>RAMÍREZ ORTIZ KARLA ROCÍO</t>
  </si>
  <si>
    <t>TRANSPORTE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</si>
</sst>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/>
    </xf>
    <xf numFmtId="4" fontId="7" fillId="0" borderId="17" xfId="0" applyNumberFormat="1" applyFont="1" applyBorder="1"/>
    <xf numFmtId="4" fontId="7" fillId="0" borderId="9" xfId="0" applyNumberFormat="1" applyFont="1" applyBorder="1"/>
    <xf numFmtId="4" fontId="4" fillId="0" borderId="17" xfId="0" applyNumberFormat="1" applyFont="1" applyBorder="1"/>
    <xf numFmtId="0" fontId="4" fillId="5" borderId="18" xfId="0" applyFont="1" applyFill="1" applyBorder="1"/>
    <xf numFmtId="0" fontId="6" fillId="5" borderId="19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/>
    </xf>
    <xf numFmtId="0" fontId="0" fillId="0" borderId="0" xfId="0" applyBorder="1"/>
    <xf numFmtId="4" fontId="7" fillId="0" borderId="24" xfId="0" applyNumberFormat="1" applyFont="1" applyBorder="1"/>
    <xf numFmtId="4" fontId="7" fillId="0" borderId="12" xfId="0" applyNumberFormat="1" applyFont="1" applyBorder="1"/>
    <xf numFmtId="0" fontId="5" fillId="6" borderId="23" xfId="0" applyFont="1" applyFill="1" applyBorder="1" applyAlignment="1">
      <alignment horizontal="center" wrapText="1"/>
    </xf>
    <xf numFmtId="0" fontId="5" fillId="7" borderId="27" xfId="0" applyFont="1" applyFill="1" applyBorder="1" applyAlignment="1">
      <alignment horizontal="center" wrapText="1"/>
    </xf>
    <xf numFmtId="0" fontId="5" fillId="6" borderId="28" xfId="0" applyFont="1" applyFill="1" applyBorder="1" applyAlignment="1">
      <alignment horizontal="center" wrapText="1"/>
    </xf>
    <xf numFmtId="0" fontId="5" fillId="7" borderId="29" xfId="0" applyFont="1" applyFill="1" applyBorder="1" applyAlignment="1">
      <alignment horizontal="center" wrapText="1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4" fontId="12" fillId="0" borderId="22" xfId="0" applyNumberFormat="1" applyFont="1" applyBorder="1"/>
    <xf numFmtId="4" fontId="12" fillId="0" borderId="17" xfId="0" applyNumberFormat="1" applyFont="1" applyBorder="1"/>
    <xf numFmtId="0" fontId="11" fillId="0" borderId="30" xfId="0" applyFont="1" applyBorder="1"/>
    <xf numFmtId="0" fontId="10" fillId="0" borderId="0" xfId="0" applyFont="1" applyBorder="1" applyAlignment="1">
      <alignment vertical="center"/>
    </xf>
    <xf numFmtId="0" fontId="9" fillId="0" borderId="0" xfId="0" applyFont="1" applyBorder="1"/>
    <xf numFmtId="0" fontId="11" fillId="0" borderId="0" xfId="0" applyFont="1" applyBorder="1"/>
    <xf numFmtId="0" fontId="9" fillId="0" borderId="0" xfId="0" applyFont="1" applyFill="1" applyBorder="1"/>
    <xf numFmtId="4" fontId="7" fillId="0" borderId="0" xfId="0" applyNumberFormat="1" applyFont="1" applyBorder="1"/>
    <xf numFmtId="0" fontId="0" fillId="0" borderId="31" xfId="0" applyBorder="1"/>
    <xf numFmtId="4" fontId="12" fillId="0" borderId="23" xfId="0" applyNumberFormat="1" applyFont="1" applyBorder="1"/>
    <xf numFmtId="4" fontId="4" fillId="0" borderId="24" xfId="0" applyNumberFormat="1" applyFont="1" applyBorder="1"/>
    <xf numFmtId="4" fontId="12" fillId="0" borderId="24" xfId="0" applyNumberFormat="1" applyFont="1" applyBorder="1"/>
    <xf numFmtId="4" fontId="12" fillId="0" borderId="0" xfId="0" applyNumberFormat="1" applyFont="1" applyBorder="1"/>
    <xf numFmtId="4" fontId="4" fillId="0" borderId="0" xfId="0" applyNumberFormat="1" applyFont="1" applyBorder="1"/>
    <xf numFmtId="4" fontId="0" fillId="0" borderId="0" xfId="0" applyNumberFormat="1" applyBorder="1"/>
    <xf numFmtId="4" fontId="7" fillId="0" borderId="0" xfId="0" applyNumberFormat="1" applyFont="1" applyFill="1" applyBorder="1"/>
    <xf numFmtId="4" fontId="12" fillId="0" borderId="0" xfId="0" applyNumberFormat="1" applyFont="1" applyFill="1" applyBorder="1"/>
    <xf numFmtId="4" fontId="4" fillId="0" borderId="0" xfId="0" applyNumberFormat="1" applyFont="1" applyFill="1" applyBorder="1"/>
    <xf numFmtId="4" fontId="12" fillId="0" borderId="9" xfId="0" applyNumberFormat="1" applyFont="1" applyBorder="1"/>
    <xf numFmtId="4" fontId="4" fillId="0" borderId="9" xfId="0" applyNumberFormat="1" applyFont="1" applyBorder="1"/>
    <xf numFmtId="4" fontId="4" fillId="5" borderId="9" xfId="0" applyNumberFormat="1" applyFont="1" applyFill="1" applyBorder="1"/>
    <xf numFmtId="4" fontId="6" fillId="0" borderId="17" xfId="0" applyNumberFormat="1" applyFont="1" applyBorder="1"/>
    <xf numFmtId="4" fontId="12" fillId="0" borderId="12" xfId="0" applyNumberFormat="1" applyFont="1" applyBorder="1"/>
    <xf numFmtId="4" fontId="6" fillId="0" borderId="24" xfId="0" applyNumberFormat="1" applyFont="1" applyBorder="1"/>
    <xf numFmtId="4" fontId="6" fillId="0" borderId="9" xfId="0" applyNumberFormat="1" applyFont="1" applyBorder="1"/>
    <xf numFmtId="4" fontId="4" fillId="6" borderId="0" xfId="0" applyNumberFormat="1" applyFont="1" applyFill="1" applyBorder="1"/>
    <xf numFmtId="0" fontId="0" fillId="0" borderId="22" xfId="0" applyBorder="1"/>
    <xf numFmtId="4" fontId="4" fillId="5" borderId="17" xfId="0" applyNumberFormat="1" applyFont="1" applyFill="1" applyBorder="1"/>
    <xf numFmtId="0" fontId="3" fillId="2" borderId="32" xfId="0" applyFont="1" applyFill="1" applyBorder="1" applyAlignment="1">
      <alignment horizontal="left"/>
    </xf>
    <xf numFmtId="0" fontId="11" fillId="0" borderId="33" xfId="0" applyFont="1" applyBorder="1"/>
    <xf numFmtId="0" fontId="5" fillId="2" borderId="18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abSelected="1" zoomScale="80" zoomScaleNormal="80" workbookViewId="0">
      <selection activeCell="F28" sqref="F28"/>
    </sheetView>
  </sheetViews>
  <sheetFormatPr baseColWidth="10" defaultRowHeight="15"/>
  <cols>
    <col min="1" max="1" width="36.28515625" customWidth="1"/>
    <col min="2" max="3" width="10.85546875" customWidth="1"/>
    <col min="4" max="4" width="15.28515625" customWidth="1"/>
    <col min="5" max="6" width="13" customWidth="1"/>
    <col min="7" max="9" width="10.85546875" customWidth="1"/>
    <col min="10" max="10" width="12.7109375" customWidth="1"/>
    <col min="11" max="12" width="12.85546875" customWidth="1"/>
    <col min="13" max="13" width="1.42578125" customWidth="1"/>
    <col min="16" max="16" width="13.140625" customWidth="1"/>
    <col min="17" max="17" width="14.42578125" customWidth="1"/>
    <col min="18" max="18" width="1.42578125" customWidth="1"/>
  </cols>
  <sheetData>
    <row r="1" spans="1:18" ht="21" thickBot="1">
      <c r="A1" s="83" t="s">
        <v>25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18" ht="19.5" customHeight="1" thickTop="1" thickBot="1">
      <c r="A2" s="67"/>
      <c r="B2" s="71" t="s">
        <v>0</v>
      </c>
      <c r="C2" s="72"/>
      <c r="D2" s="72"/>
      <c r="E2" s="73"/>
      <c r="F2" s="74"/>
      <c r="G2" s="75" t="s">
        <v>1</v>
      </c>
      <c r="H2" s="76"/>
      <c r="I2" s="77"/>
      <c r="J2" s="78"/>
      <c r="K2" s="79"/>
      <c r="L2" s="19"/>
      <c r="N2" s="80" t="s">
        <v>18</v>
      </c>
      <c r="O2" s="81"/>
      <c r="P2" s="81"/>
      <c r="Q2" s="82"/>
    </row>
    <row r="3" spans="1:18" ht="61.5" customHeight="1" thickTop="1">
      <c r="A3" s="69" t="s">
        <v>2</v>
      </c>
      <c r="B3" s="1" t="s">
        <v>3</v>
      </c>
      <c r="C3" s="36" t="s">
        <v>24</v>
      </c>
      <c r="D3" s="36" t="s">
        <v>38</v>
      </c>
      <c r="E3" s="3" t="s">
        <v>6</v>
      </c>
      <c r="F3" s="4" t="s">
        <v>9</v>
      </c>
      <c r="G3" s="22" t="s">
        <v>10</v>
      </c>
      <c r="H3" s="3" t="s">
        <v>20</v>
      </c>
      <c r="I3" s="3" t="s">
        <v>11</v>
      </c>
      <c r="J3" s="2" t="s">
        <v>21</v>
      </c>
      <c r="K3" s="4" t="s">
        <v>12</v>
      </c>
      <c r="L3" s="20" t="s">
        <v>13</v>
      </c>
      <c r="N3" s="22" t="s">
        <v>4</v>
      </c>
      <c r="O3" s="2" t="s">
        <v>5</v>
      </c>
      <c r="P3" s="3" t="s">
        <v>7</v>
      </c>
      <c r="Q3" s="23" t="s">
        <v>8</v>
      </c>
    </row>
    <row r="4" spans="1:18">
      <c r="A4" s="28"/>
      <c r="B4" s="5"/>
      <c r="C4" s="37"/>
      <c r="D4" s="37"/>
      <c r="E4" s="7"/>
      <c r="F4" s="8"/>
      <c r="G4" s="9"/>
      <c r="H4" s="32"/>
      <c r="I4" s="7"/>
      <c r="J4" s="34"/>
      <c r="K4" s="8"/>
      <c r="L4" s="20"/>
      <c r="N4" s="24"/>
      <c r="O4" s="6"/>
      <c r="P4" s="6"/>
      <c r="Q4" s="25"/>
    </row>
    <row r="5" spans="1:18" ht="35.25" thickBot="1">
      <c r="A5" s="70" t="s">
        <v>14</v>
      </c>
      <c r="B5" s="10" t="s">
        <v>15</v>
      </c>
      <c r="C5" s="38" t="s">
        <v>15</v>
      </c>
      <c r="D5" s="38" t="s">
        <v>15</v>
      </c>
      <c r="E5" s="11" t="s">
        <v>15</v>
      </c>
      <c r="F5" s="12" t="s">
        <v>15</v>
      </c>
      <c r="G5" s="13" t="s">
        <v>15</v>
      </c>
      <c r="H5" s="33" t="s">
        <v>15</v>
      </c>
      <c r="I5" s="14" t="s">
        <v>15</v>
      </c>
      <c r="J5" s="35" t="s">
        <v>15</v>
      </c>
      <c r="K5" s="15" t="s">
        <v>15</v>
      </c>
      <c r="L5" s="21" t="s">
        <v>15</v>
      </c>
      <c r="N5" s="26" t="s">
        <v>16</v>
      </c>
      <c r="O5" s="11" t="s">
        <v>17</v>
      </c>
      <c r="P5" s="11" t="s">
        <v>16</v>
      </c>
      <c r="Q5" s="27" t="s">
        <v>17</v>
      </c>
    </row>
    <row r="6" spans="1:18" ht="15.75" thickTop="1">
      <c r="A6" s="68" t="s">
        <v>26</v>
      </c>
      <c r="B6" s="39">
        <v>22403</v>
      </c>
      <c r="C6" s="39">
        <v>624</v>
      </c>
      <c r="D6" s="39"/>
      <c r="E6" s="57">
        <v>18597</v>
      </c>
      <c r="F6" s="60">
        <f t="shared" ref="F6:F18" si="0">SUM(B6:E6)</f>
        <v>41624</v>
      </c>
      <c r="G6" s="40">
        <f t="shared" ref="G6:G7" si="1">+B6*0.12</f>
        <v>2688.36</v>
      </c>
      <c r="H6" s="40"/>
      <c r="I6" s="40">
        <f t="shared" ref="I6:I7" si="2">+B6*0.03</f>
        <v>672.09</v>
      </c>
      <c r="J6" s="40">
        <v>4552.3599999999997</v>
      </c>
      <c r="K6" s="18">
        <f t="shared" ref="K6:K7" si="3">+G6+I6</f>
        <v>3360.4500000000003</v>
      </c>
      <c r="L6" s="66">
        <f t="shared" ref="L6:L18" si="4">+F6-K6</f>
        <v>38263.550000000003</v>
      </c>
      <c r="N6" s="16">
        <f t="shared" ref="N6:N7" si="5">+B6/30*40</f>
        <v>29870.666666666664</v>
      </c>
      <c r="O6" s="17">
        <f t="shared" ref="O6:O7" si="6">+B6/30*20</f>
        <v>14935.333333333332</v>
      </c>
      <c r="P6" s="16">
        <f t="shared" ref="P6:P7" si="7">+E6/30*40</f>
        <v>24796</v>
      </c>
      <c r="Q6" s="16">
        <f t="shared" ref="Q6:Q7" si="8">+E6/30*20</f>
        <v>12398</v>
      </c>
    </row>
    <row r="7" spans="1:18">
      <c r="A7" s="41" t="s">
        <v>27</v>
      </c>
      <c r="B7" s="39">
        <v>2359</v>
      </c>
      <c r="C7" s="39"/>
      <c r="D7" s="39"/>
      <c r="E7" s="57">
        <v>3641</v>
      </c>
      <c r="F7" s="60">
        <f t="shared" si="0"/>
        <v>6000</v>
      </c>
      <c r="G7" s="40">
        <f t="shared" si="1"/>
        <v>283.08</v>
      </c>
      <c r="H7" s="40"/>
      <c r="I7" s="40">
        <f t="shared" si="2"/>
        <v>70.77</v>
      </c>
      <c r="J7" s="40"/>
      <c r="K7" s="18">
        <f t="shared" si="3"/>
        <v>353.84999999999997</v>
      </c>
      <c r="L7" s="59">
        <f t="shared" si="4"/>
        <v>5646.15</v>
      </c>
      <c r="N7" s="16">
        <f t="shared" si="5"/>
        <v>3145.3333333333335</v>
      </c>
      <c r="O7" s="17">
        <f t="shared" si="6"/>
        <v>1572.6666666666667</v>
      </c>
      <c r="P7" s="16">
        <f t="shared" si="7"/>
        <v>4854.6666666666661</v>
      </c>
      <c r="Q7" s="16">
        <f t="shared" si="8"/>
        <v>2427.333333333333</v>
      </c>
    </row>
    <row r="8" spans="1:18">
      <c r="A8" s="41" t="s">
        <v>19</v>
      </c>
      <c r="B8" s="39">
        <v>14633</v>
      </c>
      <c r="C8" s="39"/>
      <c r="D8" s="39"/>
      <c r="E8" s="57">
        <v>13367</v>
      </c>
      <c r="F8" s="60">
        <f t="shared" si="0"/>
        <v>28000</v>
      </c>
      <c r="G8" s="40">
        <f>+B8*0.12</f>
        <v>1755.96</v>
      </c>
      <c r="H8" s="40"/>
      <c r="I8" s="40">
        <f t="shared" ref="I8:I18" si="9">+B8*0.03</f>
        <v>438.99</v>
      </c>
      <c r="J8" s="40"/>
      <c r="K8" s="18">
        <f>+G8+I8</f>
        <v>2194.9499999999998</v>
      </c>
      <c r="L8" s="59">
        <f t="shared" si="4"/>
        <v>25805.05</v>
      </c>
      <c r="N8" s="16">
        <f t="shared" ref="N8:N18" si="10">+B8/30*40</f>
        <v>19510.666666666664</v>
      </c>
      <c r="O8" s="17">
        <f t="shared" ref="O8:O18" si="11">+B8/30*20</f>
        <v>9755.3333333333321</v>
      </c>
      <c r="P8" s="16">
        <f>+E8/30*40</f>
        <v>17822.666666666668</v>
      </c>
      <c r="Q8" s="16">
        <f>+E8/30*20</f>
        <v>8911.3333333333339</v>
      </c>
    </row>
    <row r="9" spans="1:18">
      <c r="A9" s="41" t="s">
        <v>28</v>
      </c>
      <c r="B9" s="39">
        <v>11303</v>
      </c>
      <c r="C9" s="39"/>
      <c r="D9" s="39"/>
      <c r="E9" s="57">
        <v>16697</v>
      </c>
      <c r="F9" s="60">
        <f t="shared" si="0"/>
        <v>28000</v>
      </c>
      <c r="G9" s="40">
        <f t="shared" ref="G9" si="12">+B9*0.12</f>
        <v>1356.36</v>
      </c>
      <c r="H9" s="40"/>
      <c r="I9" s="40">
        <f t="shared" si="9"/>
        <v>339.09</v>
      </c>
      <c r="J9" s="40"/>
      <c r="K9" s="18">
        <f t="shared" ref="K9:K18" si="13">+G9+I9</f>
        <v>1695.4499999999998</v>
      </c>
      <c r="L9" s="59">
        <f t="shared" si="4"/>
        <v>26304.55</v>
      </c>
      <c r="N9" s="16">
        <f t="shared" si="10"/>
        <v>15070.666666666666</v>
      </c>
      <c r="O9" s="17">
        <f t="shared" si="11"/>
        <v>7535.333333333333</v>
      </c>
      <c r="P9" s="16">
        <f t="shared" ref="P9:P18" si="14">+E9/30*40</f>
        <v>22262.666666666668</v>
      </c>
      <c r="Q9" s="16">
        <f t="shared" ref="Q9:Q18" si="15">+E9/30*20</f>
        <v>11131.333333333334</v>
      </c>
    </row>
    <row r="10" spans="1:18">
      <c r="A10" s="41" t="s">
        <v>29</v>
      </c>
      <c r="B10" s="39">
        <v>5250</v>
      </c>
      <c r="C10" s="39"/>
      <c r="D10" s="39"/>
      <c r="E10" s="57">
        <v>4228</v>
      </c>
      <c r="F10" s="60">
        <f t="shared" si="0"/>
        <v>9478</v>
      </c>
      <c r="G10" s="40">
        <f t="shared" ref="G10:G18" si="16">+B10*0.12</f>
        <v>630</v>
      </c>
      <c r="H10" s="40"/>
      <c r="I10" s="40">
        <f t="shared" si="9"/>
        <v>157.5</v>
      </c>
      <c r="J10" s="40"/>
      <c r="K10" s="18">
        <f t="shared" si="13"/>
        <v>787.5</v>
      </c>
      <c r="L10" s="59">
        <f t="shared" si="4"/>
        <v>8690.5</v>
      </c>
      <c r="N10" s="16">
        <f t="shared" si="10"/>
        <v>7000</v>
      </c>
      <c r="O10" s="17">
        <f t="shared" si="11"/>
        <v>3500</v>
      </c>
      <c r="P10" s="16">
        <f t="shared" si="14"/>
        <v>5637.3333333333339</v>
      </c>
      <c r="Q10" s="16">
        <f t="shared" si="15"/>
        <v>2818.666666666667</v>
      </c>
    </row>
    <row r="11" spans="1:18">
      <c r="A11" s="41" t="s">
        <v>30</v>
      </c>
      <c r="B11" s="39">
        <v>9829</v>
      </c>
      <c r="C11" s="39"/>
      <c r="D11" s="39"/>
      <c r="E11" s="57">
        <v>4477</v>
      </c>
      <c r="F11" s="60">
        <f t="shared" si="0"/>
        <v>14306</v>
      </c>
      <c r="G11" s="40">
        <f t="shared" si="16"/>
        <v>1179.48</v>
      </c>
      <c r="H11" s="40"/>
      <c r="I11" s="40">
        <f t="shared" si="9"/>
        <v>294.87</v>
      </c>
      <c r="J11" s="40"/>
      <c r="K11" s="18">
        <f t="shared" si="13"/>
        <v>1474.35</v>
      </c>
      <c r="L11" s="59">
        <f t="shared" si="4"/>
        <v>12831.65</v>
      </c>
      <c r="N11" s="16">
        <f t="shared" si="10"/>
        <v>13105.333333333332</v>
      </c>
      <c r="O11" s="17">
        <f t="shared" si="11"/>
        <v>6552.6666666666661</v>
      </c>
      <c r="P11" s="16">
        <f t="shared" si="14"/>
        <v>5969.333333333333</v>
      </c>
      <c r="Q11" s="16">
        <f t="shared" si="15"/>
        <v>2984.6666666666665</v>
      </c>
    </row>
    <row r="12" spans="1:18">
      <c r="A12" s="41" t="s">
        <v>31</v>
      </c>
      <c r="B12" s="39">
        <v>6894</v>
      </c>
      <c r="C12" s="39"/>
      <c r="D12" s="39"/>
      <c r="E12" s="57">
        <v>5106</v>
      </c>
      <c r="F12" s="60">
        <f t="shared" si="0"/>
        <v>12000</v>
      </c>
      <c r="G12" s="40">
        <f t="shared" si="16"/>
        <v>827.28</v>
      </c>
      <c r="H12" s="40"/>
      <c r="I12" s="40">
        <f t="shared" si="9"/>
        <v>206.82</v>
      </c>
      <c r="J12" s="40"/>
      <c r="K12" s="18">
        <f t="shared" si="13"/>
        <v>1034.0999999999999</v>
      </c>
      <c r="L12" s="59">
        <f t="shared" si="4"/>
        <v>10965.9</v>
      </c>
      <c r="N12" s="16">
        <f t="shared" si="10"/>
        <v>9192</v>
      </c>
      <c r="O12" s="17">
        <f t="shared" si="11"/>
        <v>4596</v>
      </c>
      <c r="P12" s="16">
        <f t="shared" si="14"/>
        <v>6808</v>
      </c>
      <c r="Q12" s="16">
        <f t="shared" si="15"/>
        <v>3404</v>
      </c>
    </row>
    <row r="13" spans="1:18">
      <c r="A13" s="41" t="s">
        <v>32</v>
      </c>
      <c r="B13" s="39">
        <v>6894</v>
      </c>
      <c r="C13" s="39"/>
      <c r="D13" s="39"/>
      <c r="E13" s="57">
        <v>5141</v>
      </c>
      <c r="F13" s="60">
        <f t="shared" si="0"/>
        <v>12035</v>
      </c>
      <c r="G13" s="40">
        <f t="shared" si="16"/>
        <v>827.28</v>
      </c>
      <c r="H13" s="40"/>
      <c r="I13" s="40">
        <f t="shared" si="9"/>
        <v>206.82</v>
      </c>
      <c r="J13" s="40"/>
      <c r="K13" s="18">
        <f t="shared" si="13"/>
        <v>1034.0999999999999</v>
      </c>
      <c r="L13" s="59">
        <f t="shared" si="4"/>
        <v>11000.9</v>
      </c>
      <c r="N13" s="16">
        <f t="shared" si="10"/>
        <v>9192</v>
      </c>
      <c r="O13" s="17">
        <f t="shared" si="11"/>
        <v>4596</v>
      </c>
      <c r="P13" s="16">
        <f t="shared" si="14"/>
        <v>6854.666666666667</v>
      </c>
      <c r="Q13" s="16">
        <f t="shared" si="15"/>
        <v>3427.3333333333335</v>
      </c>
    </row>
    <row r="14" spans="1:18">
      <c r="A14" s="41" t="s">
        <v>33</v>
      </c>
      <c r="B14" s="39">
        <v>5250</v>
      </c>
      <c r="C14" s="39">
        <v>624</v>
      </c>
      <c r="D14" s="39">
        <v>491</v>
      </c>
      <c r="E14" s="57">
        <v>7555</v>
      </c>
      <c r="F14" s="60">
        <f t="shared" si="0"/>
        <v>13920</v>
      </c>
      <c r="G14" s="40"/>
      <c r="H14" s="40">
        <f>B14*0.08</f>
        <v>420</v>
      </c>
      <c r="I14" s="40">
        <f t="shared" si="9"/>
        <v>157.5</v>
      </c>
      <c r="J14" s="40">
        <v>717.08</v>
      </c>
      <c r="K14" s="18">
        <f t="shared" si="13"/>
        <v>157.5</v>
      </c>
      <c r="L14" s="59">
        <f t="shared" si="4"/>
        <v>13762.5</v>
      </c>
      <c r="N14" s="16">
        <f t="shared" si="10"/>
        <v>7000</v>
      </c>
      <c r="O14" s="17">
        <f t="shared" si="11"/>
        <v>3500</v>
      </c>
      <c r="P14" s="16">
        <f t="shared" si="14"/>
        <v>10073.333333333334</v>
      </c>
      <c r="Q14" s="16">
        <f t="shared" si="15"/>
        <v>5036.666666666667</v>
      </c>
    </row>
    <row r="15" spans="1:18">
      <c r="A15" s="41" t="s">
        <v>34</v>
      </c>
      <c r="B15" s="39">
        <v>6894</v>
      </c>
      <c r="C15" s="39">
        <v>624</v>
      </c>
      <c r="D15" s="39">
        <v>491</v>
      </c>
      <c r="E15" s="57">
        <v>6433</v>
      </c>
      <c r="F15" s="60">
        <f t="shared" si="0"/>
        <v>14442</v>
      </c>
      <c r="G15" s="40"/>
      <c r="H15" s="40">
        <f>B15*0.08</f>
        <v>551.52</v>
      </c>
      <c r="I15" s="40">
        <v>271.95999999999998</v>
      </c>
      <c r="J15" s="40">
        <v>1500</v>
      </c>
      <c r="K15" s="18">
        <f t="shared" si="13"/>
        <v>271.95999999999998</v>
      </c>
      <c r="L15" s="59">
        <f t="shared" si="4"/>
        <v>14170.04</v>
      </c>
      <c r="N15" s="16">
        <f t="shared" si="10"/>
        <v>9192</v>
      </c>
      <c r="O15" s="17">
        <f t="shared" si="11"/>
        <v>4596</v>
      </c>
      <c r="P15" s="16">
        <f t="shared" si="14"/>
        <v>8577.3333333333339</v>
      </c>
      <c r="Q15" s="16">
        <f t="shared" si="15"/>
        <v>4288.666666666667</v>
      </c>
    </row>
    <row r="16" spans="1:18">
      <c r="A16" s="41" t="s">
        <v>35</v>
      </c>
      <c r="B16" s="48">
        <v>11303</v>
      </c>
      <c r="C16" s="39"/>
      <c r="D16" s="39"/>
      <c r="E16" s="61">
        <v>16470</v>
      </c>
      <c r="F16" s="62">
        <f t="shared" si="0"/>
        <v>27773</v>
      </c>
      <c r="G16" s="50">
        <f>B16*0.12</f>
        <v>1356.36</v>
      </c>
      <c r="H16" s="40"/>
      <c r="I16" s="50">
        <f t="shared" si="9"/>
        <v>339.09</v>
      </c>
      <c r="J16" s="50"/>
      <c r="K16" s="49">
        <f t="shared" si="13"/>
        <v>1695.4499999999998</v>
      </c>
      <c r="L16" s="59">
        <f t="shared" si="4"/>
        <v>26077.55</v>
      </c>
      <c r="N16" s="30">
        <f t="shared" si="10"/>
        <v>15070.666666666666</v>
      </c>
      <c r="O16" s="31">
        <f t="shared" si="11"/>
        <v>7535.333333333333</v>
      </c>
      <c r="P16" s="30">
        <f t="shared" si="14"/>
        <v>21960</v>
      </c>
      <c r="Q16" s="30">
        <f t="shared" si="15"/>
        <v>10980</v>
      </c>
    </row>
    <row r="17" spans="1:17">
      <c r="A17" s="41" t="s">
        <v>36</v>
      </c>
      <c r="B17" s="39">
        <v>8401</v>
      </c>
      <c r="C17" s="57">
        <v>624</v>
      </c>
      <c r="D17" s="57">
        <v>491</v>
      </c>
      <c r="E17" s="57">
        <v>4288</v>
      </c>
      <c r="F17" s="63">
        <f t="shared" si="0"/>
        <v>13804</v>
      </c>
      <c r="G17" s="57"/>
      <c r="H17" s="40">
        <f>B17*0.08</f>
        <v>672.08</v>
      </c>
      <c r="I17" s="57">
        <f t="shared" si="9"/>
        <v>252.03</v>
      </c>
      <c r="J17" s="57">
        <v>973.12</v>
      </c>
      <c r="K17" s="58">
        <f t="shared" si="13"/>
        <v>252.03</v>
      </c>
      <c r="L17" s="59">
        <f t="shared" si="4"/>
        <v>13551.97</v>
      </c>
      <c r="M17" s="65"/>
      <c r="N17" s="17">
        <f t="shared" si="10"/>
        <v>11201.333333333334</v>
      </c>
      <c r="O17" s="17">
        <f t="shared" si="11"/>
        <v>5600.666666666667</v>
      </c>
      <c r="P17" s="17">
        <f t="shared" si="14"/>
        <v>5717.3333333333339</v>
      </c>
      <c r="Q17" s="17">
        <f t="shared" si="15"/>
        <v>2858.666666666667</v>
      </c>
    </row>
    <row r="18" spans="1:17">
      <c r="A18" s="41" t="s">
        <v>37</v>
      </c>
      <c r="B18" s="39">
        <v>5250</v>
      </c>
      <c r="C18" s="57"/>
      <c r="D18" s="57"/>
      <c r="E18" s="57">
        <v>1750</v>
      </c>
      <c r="F18" s="63">
        <f t="shared" si="0"/>
        <v>7000</v>
      </c>
      <c r="G18" s="57">
        <f t="shared" si="16"/>
        <v>630</v>
      </c>
      <c r="H18" s="57"/>
      <c r="I18" s="57">
        <f t="shared" si="9"/>
        <v>157.5</v>
      </c>
      <c r="J18" s="57"/>
      <c r="K18" s="58">
        <f t="shared" si="13"/>
        <v>787.5</v>
      </c>
      <c r="L18" s="59">
        <f t="shared" si="4"/>
        <v>6212.5</v>
      </c>
      <c r="M18" s="65"/>
      <c r="N18" s="17">
        <f t="shared" si="10"/>
        <v>7000</v>
      </c>
      <c r="O18" s="17">
        <f t="shared" si="11"/>
        <v>3500</v>
      </c>
      <c r="P18" s="17">
        <f t="shared" si="14"/>
        <v>2333.3333333333335</v>
      </c>
      <c r="Q18" s="17">
        <f t="shared" si="15"/>
        <v>1166.6666666666667</v>
      </c>
    </row>
    <row r="19" spans="1:17">
      <c r="A19" s="43"/>
      <c r="B19" s="46"/>
      <c r="C19" s="51"/>
      <c r="D19" s="51"/>
      <c r="E19" s="46"/>
      <c r="F19" s="52"/>
      <c r="G19" s="51"/>
      <c r="H19" s="51"/>
      <c r="I19" s="46"/>
      <c r="J19" s="51"/>
      <c r="K19" s="52"/>
      <c r="L19" s="64"/>
      <c r="M19" s="29"/>
      <c r="N19" s="46"/>
      <c r="O19" s="46"/>
      <c r="P19" s="46"/>
      <c r="Q19" s="46"/>
    </row>
    <row r="20" spans="1:17">
      <c r="A20" s="43"/>
      <c r="B20" s="46"/>
      <c r="C20" s="51"/>
      <c r="D20" s="51"/>
      <c r="E20" s="46"/>
      <c r="F20" s="52"/>
      <c r="G20" s="51"/>
      <c r="H20" s="51"/>
      <c r="I20" s="46"/>
      <c r="J20" s="51"/>
      <c r="K20" s="52"/>
      <c r="L20" s="64"/>
      <c r="M20" s="29"/>
      <c r="N20" s="46"/>
      <c r="O20" s="46"/>
      <c r="P20" s="46"/>
      <c r="Q20" s="46"/>
    </row>
    <row r="21" spans="1:17">
      <c r="A21" s="43"/>
      <c r="B21" s="46"/>
      <c r="C21" s="51"/>
      <c r="D21" s="51"/>
      <c r="E21" s="46"/>
      <c r="F21" s="52"/>
      <c r="G21" s="51"/>
      <c r="H21" s="51"/>
      <c r="I21" s="46"/>
      <c r="J21" s="51"/>
      <c r="K21" s="52"/>
      <c r="L21" s="64"/>
      <c r="M21" s="29"/>
      <c r="N21" s="46"/>
      <c r="O21" s="46"/>
      <c r="P21" s="46"/>
      <c r="Q21" s="46"/>
    </row>
    <row r="22" spans="1:17">
      <c r="A22" s="43"/>
      <c r="B22" s="46"/>
      <c r="C22" s="51"/>
      <c r="D22" s="51"/>
      <c r="E22" s="46"/>
      <c r="F22" s="52"/>
      <c r="G22" s="51"/>
      <c r="H22" s="51"/>
      <c r="I22" s="46"/>
      <c r="J22" s="51"/>
      <c r="K22" s="52"/>
      <c r="L22" s="64"/>
      <c r="M22" s="29"/>
      <c r="N22" s="46"/>
      <c r="O22" s="46"/>
      <c r="P22" s="46"/>
      <c r="Q22" s="46"/>
    </row>
    <row r="23" spans="1:17">
      <c r="A23" s="43"/>
      <c r="B23" s="46"/>
      <c r="C23" s="51"/>
      <c r="D23" s="51"/>
      <c r="E23" s="46"/>
      <c r="F23" s="52"/>
      <c r="G23" s="51"/>
      <c r="H23" s="51"/>
      <c r="I23" s="46"/>
      <c r="J23" s="51"/>
      <c r="K23" s="52"/>
      <c r="L23" s="64"/>
      <c r="M23" s="29"/>
      <c r="N23" s="46"/>
      <c r="O23" s="46"/>
      <c r="P23" s="46"/>
      <c r="Q23" s="46"/>
    </row>
    <row r="24" spans="1:17">
      <c r="A24" s="43"/>
      <c r="B24" s="46"/>
      <c r="C24" s="51"/>
      <c r="D24" s="51"/>
      <c r="E24" s="46"/>
      <c r="F24" s="52"/>
      <c r="G24" s="51"/>
      <c r="H24" s="51"/>
      <c r="I24" s="46"/>
      <c r="J24" s="51"/>
      <c r="K24" s="52"/>
      <c r="L24" s="64"/>
      <c r="M24" s="29"/>
      <c r="N24" s="46"/>
      <c r="O24" s="46"/>
      <c r="P24" s="46"/>
      <c r="Q24" s="46"/>
    </row>
    <row r="25" spans="1:17">
      <c r="A25" s="43"/>
      <c r="B25" s="46"/>
      <c r="C25" s="51"/>
      <c r="D25" s="51"/>
      <c r="E25" s="46"/>
      <c r="F25" s="52"/>
      <c r="G25" s="51"/>
      <c r="H25" s="51"/>
      <c r="I25" s="46"/>
      <c r="J25" s="51"/>
      <c r="K25" s="52"/>
      <c r="L25" s="64"/>
      <c r="M25" s="29"/>
      <c r="N25" s="46"/>
      <c r="O25" s="46"/>
      <c r="P25" s="46"/>
      <c r="Q25" s="46"/>
    </row>
    <row r="26" spans="1:17">
      <c r="A26" s="43"/>
      <c r="B26" s="46"/>
      <c r="C26" s="51"/>
      <c r="D26" s="51"/>
      <c r="E26" s="46"/>
      <c r="F26" s="52"/>
      <c r="G26" s="51"/>
      <c r="H26" s="51"/>
      <c r="I26" s="46"/>
      <c r="J26" s="51"/>
      <c r="K26" s="52"/>
      <c r="L26" s="64"/>
      <c r="M26" s="29"/>
      <c r="N26" s="46"/>
      <c r="O26" s="46"/>
      <c r="P26" s="46"/>
      <c r="Q26" s="46"/>
    </row>
    <row r="27" spans="1:17">
      <c r="A27" s="43"/>
      <c r="B27" s="46"/>
      <c r="C27" s="51"/>
      <c r="D27" s="51"/>
      <c r="E27" s="46"/>
      <c r="F27" s="52"/>
      <c r="G27" s="51"/>
      <c r="H27" s="51"/>
      <c r="I27" s="46"/>
      <c r="J27" s="51"/>
      <c r="K27" s="52"/>
      <c r="L27" s="64"/>
      <c r="M27" s="29"/>
      <c r="N27" s="46"/>
      <c r="O27" s="46"/>
      <c r="P27" s="46"/>
      <c r="Q27" s="46"/>
    </row>
    <row r="28" spans="1:17">
      <c r="A28" s="43"/>
      <c r="B28" s="46"/>
      <c r="C28" s="51"/>
      <c r="D28" s="51"/>
      <c r="E28" s="46"/>
      <c r="F28" s="52"/>
      <c r="G28" s="51"/>
      <c r="H28" s="51"/>
      <c r="I28" s="46"/>
      <c r="J28" s="51"/>
      <c r="K28" s="52"/>
      <c r="L28" s="64"/>
      <c r="M28" s="29"/>
      <c r="N28" s="46"/>
      <c r="O28" s="46"/>
      <c r="P28" s="46"/>
      <c r="Q28" s="46"/>
    </row>
    <row r="29" spans="1:17">
      <c r="A29" s="43"/>
      <c r="B29" s="46"/>
      <c r="C29" s="51"/>
      <c r="D29" s="51"/>
      <c r="E29" s="46"/>
      <c r="F29" s="52"/>
      <c r="G29" s="51"/>
      <c r="H29" s="51"/>
      <c r="I29" s="46"/>
      <c r="J29" s="51"/>
      <c r="K29" s="52"/>
      <c r="L29" s="64"/>
      <c r="M29" s="29"/>
      <c r="N29" s="46"/>
      <c r="O29" s="46"/>
      <c r="P29" s="46"/>
      <c r="Q29" s="46"/>
    </row>
    <row r="30" spans="1:17">
      <c r="A30" s="43"/>
      <c r="B30" s="46"/>
      <c r="C30" s="51"/>
      <c r="D30" s="51"/>
      <c r="E30" s="46"/>
      <c r="F30" s="52"/>
      <c r="G30" s="51"/>
      <c r="H30" s="51"/>
      <c r="I30" s="46"/>
      <c r="J30" s="51"/>
      <c r="K30" s="52"/>
      <c r="L30" s="64"/>
      <c r="M30" s="29"/>
      <c r="N30" s="46"/>
      <c r="O30" s="46"/>
      <c r="P30" s="46"/>
      <c r="Q30" s="46"/>
    </row>
    <row r="31" spans="1:17">
      <c r="A31" s="43"/>
      <c r="B31" s="46"/>
      <c r="C31" s="51"/>
      <c r="D31" s="51"/>
      <c r="E31" s="46"/>
      <c r="F31" s="52"/>
      <c r="G31" s="51"/>
      <c r="H31" s="51"/>
      <c r="I31" s="46"/>
      <c r="J31" s="51"/>
      <c r="K31" s="52"/>
      <c r="L31" s="64"/>
      <c r="M31" s="29"/>
      <c r="N31" s="46"/>
      <c r="O31" s="46"/>
      <c r="P31" s="46"/>
      <c r="Q31" s="46"/>
    </row>
    <row r="32" spans="1:17">
      <c r="A32" s="43"/>
      <c r="B32" s="46"/>
      <c r="C32" s="51"/>
      <c r="D32" s="51"/>
      <c r="E32" s="46"/>
      <c r="F32" s="52"/>
      <c r="G32" s="51"/>
      <c r="H32" s="51"/>
      <c r="I32" s="46"/>
      <c r="J32" s="51"/>
      <c r="K32" s="52"/>
      <c r="L32" s="64"/>
      <c r="M32" s="29"/>
      <c r="N32" s="46"/>
      <c r="O32" s="46"/>
      <c r="P32" s="46"/>
      <c r="Q32" s="46"/>
    </row>
    <row r="33" spans="1:17">
      <c r="A33" s="43"/>
      <c r="B33" s="46"/>
      <c r="C33" s="51"/>
      <c r="D33" s="51"/>
      <c r="E33" s="46"/>
      <c r="F33" s="52"/>
      <c r="G33" s="51"/>
      <c r="H33" s="51"/>
      <c r="I33" s="46"/>
      <c r="J33" s="51"/>
      <c r="K33" s="52"/>
      <c r="L33" s="64"/>
      <c r="M33" s="29"/>
      <c r="N33" s="46"/>
      <c r="O33" s="46"/>
      <c r="P33" s="46"/>
      <c r="Q33" s="46"/>
    </row>
    <row r="34" spans="1:17">
      <c r="A34" s="43"/>
      <c r="B34" s="46"/>
      <c r="C34" s="51"/>
      <c r="D34" s="51"/>
      <c r="E34" s="46"/>
      <c r="F34" s="52"/>
      <c r="G34" s="51"/>
      <c r="H34" s="51"/>
      <c r="I34" s="46"/>
      <c r="J34" s="51"/>
      <c r="K34" s="52"/>
      <c r="L34" s="64"/>
      <c r="M34" s="29"/>
      <c r="N34" s="46"/>
      <c r="O34" s="46"/>
      <c r="P34" s="46"/>
      <c r="Q34" s="46"/>
    </row>
    <row r="35" spans="1:17">
      <c r="A35" s="43"/>
      <c r="B35" s="46"/>
      <c r="C35" s="51"/>
      <c r="D35" s="51"/>
      <c r="E35" s="46"/>
      <c r="F35" s="52"/>
      <c r="G35" s="51"/>
      <c r="H35" s="51"/>
      <c r="I35" s="46"/>
      <c r="J35" s="51"/>
      <c r="K35" s="52"/>
      <c r="L35" s="64"/>
      <c r="M35" s="29"/>
      <c r="N35" s="46"/>
      <c r="O35" s="46"/>
      <c r="P35" s="46"/>
      <c r="Q35" s="46"/>
    </row>
    <row r="36" spans="1:17">
      <c r="A36" s="43"/>
      <c r="B36" s="46"/>
      <c r="C36" s="51"/>
      <c r="D36" s="51"/>
      <c r="E36" s="46"/>
      <c r="F36" s="52"/>
      <c r="G36" s="51"/>
      <c r="H36" s="51"/>
      <c r="I36" s="46"/>
      <c r="J36" s="51"/>
      <c r="K36" s="52"/>
      <c r="L36" s="64"/>
      <c r="M36" s="29"/>
      <c r="N36" s="46"/>
      <c r="O36" s="46"/>
      <c r="P36" s="46"/>
      <c r="Q36" s="46"/>
    </row>
    <row r="37" spans="1:17">
      <c r="A37" s="43"/>
      <c r="B37" s="46"/>
      <c r="C37" s="51"/>
      <c r="D37" s="51"/>
      <c r="E37" s="46"/>
      <c r="F37" s="52"/>
      <c r="G37" s="51"/>
      <c r="H37" s="51"/>
      <c r="I37" s="46"/>
      <c r="J37" s="51"/>
      <c r="K37" s="52"/>
      <c r="L37" s="64"/>
      <c r="M37" s="29"/>
      <c r="N37" s="46"/>
      <c r="O37" s="46"/>
      <c r="P37" s="46"/>
      <c r="Q37" s="46"/>
    </row>
    <row r="38" spans="1:17">
      <c r="A38" s="43"/>
      <c r="B38" s="46"/>
      <c r="C38" s="51"/>
      <c r="D38" s="51"/>
      <c r="E38" s="46"/>
      <c r="F38" s="52"/>
      <c r="G38" s="51"/>
      <c r="H38" s="51"/>
      <c r="I38" s="46"/>
      <c r="J38" s="51"/>
      <c r="K38" s="52"/>
      <c r="L38" s="64"/>
      <c r="M38" s="29"/>
      <c r="N38" s="46"/>
      <c r="O38" s="46"/>
      <c r="P38" s="46"/>
      <c r="Q38" s="46"/>
    </row>
    <row r="39" spans="1:17">
      <c r="A39" s="43"/>
      <c r="B39" s="46"/>
      <c r="C39" s="51"/>
      <c r="D39" s="51"/>
      <c r="E39" s="46"/>
      <c r="F39" s="52"/>
      <c r="G39" s="51"/>
      <c r="H39" s="51"/>
      <c r="I39" s="46"/>
      <c r="J39" s="51"/>
      <c r="K39" s="52"/>
      <c r="L39" s="64"/>
      <c r="M39" s="29"/>
      <c r="N39" s="46"/>
      <c r="O39" s="46"/>
      <c r="P39" s="46"/>
      <c r="Q39" s="46"/>
    </row>
    <row r="40" spans="1:17">
      <c r="A40" s="43"/>
      <c r="B40" s="46"/>
      <c r="C40" s="51"/>
      <c r="D40" s="51"/>
      <c r="E40" s="46"/>
      <c r="F40" s="52"/>
      <c r="G40" s="51"/>
      <c r="H40" s="51"/>
      <c r="I40" s="46"/>
      <c r="J40" s="51"/>
      <c r="K40" s="52"/>
      <c r="L40" s="64"/>
      <c r="M40" s="29"/>
      <c r="N40" s="46"/>
      <c r="O40" s="46"/>
      <c r="P40" s="46"/>
      <c r="Q40" s="46"/>
    </row>
    <row r="41" spans="1:17">
      <c r="A41" s="44"/>
      <c r="B41" s="46"/>
      <c r="C41" s="51"/>
      <c r="D41" s="51"/>
      <c r="E41" s="46"/>
      <c r="F41" s="52"/>
      <c r="G41" s="51"/>
      <c r="H41" s="51"/>
      <c r="I41" s="46"/>
      <c r="J41" s="51"/>
      <c r="K41" s="52"/>
      <c r="L41" s="64"/>
      <c r="M41" s="29"/>
      <c r="N41" s="46"/>
      <c r="O41" s="46"/>
      <c r="P41" s="46"/>
      <c r="Q41" s="46"/>
    </row>
    <row r="42" spans="1:17">
      <c r="A42" s="44"/>
      <c r="B42" s="46"/>
      <c r="C42" s="51"/>
      <c r="D42" s="51"/>
      <c r="E42" s="46"/>
      <c r="F42" s="52"/>
      <c r="G42" s="51"/>
      <c r="H42" s="51"/>
      <c r="I42" s="46"/>
      <c r="J42" s="51"/>
      <c r="K42" s="52"/>
      <c r="L42" s="64"/>
      <c r="M42" s="29"/>
      <c r="N42" s="46"/>
      <c r="O42" s="46"/>
      <c r="P42" s="46"/>
      <c r="Q42" s="46"/>
    </row>
    <row r="43" spans="1:17">
      <c r="A43" s="44"/>
      <c r="B43" s="46"/>
      <c r="C43" s="51"/>
      <c r="D43" s="51"/>
      <c r="E43" s="46"/>
      <c r="F43" s="52"/>
      <c r="G43" s="51"/>
      <c r="H43" s="51"/>
      <c r="I43" s="46"/>
      <c r="J43" s="51"/>
      <c r="K43" s="52"/>
      <c r="L43" s="64"/>
      <c r="M43" s="29"/>
      <c r="N43" s="46"/>
      <c r="O43" s="46"/>
      <c r="P43" s="46"/>
      <c r="Q43" s="46"/>
    </row>
    <row r="44" spans="1:17">
      <c r="A44" s="44"/>
      <c r="B44" s="46"/>
      <c r="C44" s="51"/>
      <c r="D44" s="51"/>
      <c r="E44" s="46"/>
      <c r="F44" s="52"/>
      <c r="G44" s="51"/>
      <c r="H44" s="51"/>
      <c r="I44" s="46"/>
      <c r="J44" s="51"/>
      <c r="K44" s="52"/>
      <c r="L44" s="64"/>
      <c r="M44" s="53"/>
      <c r="N44" s="46"/>
      <c r="O44" s="46"/>
      <c r="P44" s="46"/>
      <c r="Q44" s="46"/>
    </row>
    <row r="45" spans="1:17">
      <c r="A45" s="44"/>
      <c r="B45" s="46"/>
      <c r="C45" s="51"/>
      <c r="D45" s="51"/>
      <c r="E45" s="46"/>
      <c r="F45" s="52"/>
      <c r="G45" s="51"/>
      <c r="H45" s="51"/>
      <c r="I45" s="46"/>
      <c r="J45" s="51"/>
      <c r="K45" s="52"/>
      <c r="L45" s="64"/>
      <c r="M45" s="29"/>
      <c r="N45" s="46"/>
      <c r="O45" s="46"/>
      <c r="P45" s="46"/>
      <c r="Q45" s="46"/>
    </row>
    <row r="46" spans="1:17">
      <c r="A46" s="44"/>
      <c r="B46" s="46"/>
      <c r="C46" s="51"/>
      <c r="D46" s="51"/>
      <c r="E46" s="46"/>
      <c r="F46" s="52"/>
      <c r="G46" s="51"/>
      <c r="H46" s="51"/>
      <c r="I46" s="46"/>
      <c r="J46" s="51"/>
      <c r="K46" s="52"/>
      <c r="L46" s="64"/>
      <c r="M46" s="29"/>
      <c r="N46" s="46"/>
      <c r="O46" s="46"/>
      <c r="P46" s="46"/>
      <c r="Q46" s="46"/>
    </row>
    <row r="47" spans="1:17">
      <c r="A47" s="44"/>
      <c r="B47" s="46"/>
      <c r="C47" s="51"/>
      <c r="D47" s="51"/>
      <c r="E47" s="46"/>
      <c r="F47" s="52"/>
      <c r="G47" s="51"/>
      <c r="H47" s="51"/>
      <c r="I47" s="46"/>
      <c r="J47" s="51"/>
      <c r="K47" s="52"/>
      <c r="L47" s="64"/>
      <c r="M47" s="29"/>
      <c r="N47" s="46"/>
      <c r="O47" s="46"/>
      <c r="P47" s="46"/>
      <c r="Q47" s="46"/>
    </row>
    <row r="48" spans="1:17">
      <c r="A48" s="44"/>
      <c r="B48" s="46"/>
      <c r="C48" s="51"/>
      <c r="D48" s="51"/>
      <c r="E48" s="46"/>
      <c r="F48" s="52"/>
      <c r="G48" s="51"/>
      <c r="H48" s="51"/>
      <c r="I48" s="46"/>
      <c r="J48" s="51"/>
      <c r="K48" s="52"/>
      <c r="L48" s="64"/>
      <c r="M48" s="29"/>
      <c r="N48" s="46"/>
      <c r="O48" s="46"/>
      <c r="P48" s="46"/>
      <c r="Q48" s="46"/>
    </row>
    <row r="49" spans="1:18">
      <c r="A49" s="44"/>
      <c r="B49" s="46"/>
      <c r="C49" s="51"/>
      <c r="D49" s="51"/>
      <c r="E49" s="46"/>
      <c r="F49" s="52"/>
      <c r="G49" s="51"/>
      <c r="H49" s="51"/>
      <c r="I49" s="46"/>
      <c r="J49" s="51"/>
      <c r="K49" s="52"/>
      <c r="L49" s="64"/>
      <c r="M49" s="29"/>
      <c r="N49" s="46"/>
      <c r="O49" s="46"/>
      <c r="P49" s="46"/>
      <c r="Q49" s="46"/>
    </row>
    <row r="50" spans="1:18">
      <c r="A50" s="44"/>
      <c r="B50" s="46"/>
      <c r="C50" s="51"/>
      <c r="D50" s="51"/>
      <c r="E50" s="46"/>
      <c r="F50" s="52"/>
      <c r="G50" s="51"/>
      <c r="H50" s="51"/>
      <c r="I50" s="46"/>
      <c r="J50" s="51"/>
      <c r="K50" s="52"/>
      <c r="L50" s="64"/>
      <c r="M50" s="29"/>
      <c r="N50" s="46"/>
      <c r="O50" s="46"/>
      <c r="P50" s="46"/>
      <c r="Q50" s="46"/>
    </row>
    <row r="51" spans="1:18">
      <c r="A51" s="44"/>
      <c r="B51" s="46"/>
      <c r="C51" s="51"/>
      <c r="D51" s="51"/>
      <c r="E51" s="46"/>
      <c r="F51" s="52"/>
      <c r="G51" s="51"/>
      <c r="H51" s="51"/>
      <c r="I51" s="46"/>
      <c r="J51" s="51"/>
      <c r="K51" s="52"/>
      <c r="L51" s="64"/>
      <c r="M51" s="29"/>
      <c r="N51" s="46"/>
      <c r="O51" s="46"/>
      <c r="P51" s="46"/>
      <c r="Q51" s="46"/>
    </row>
    <row r="52" spans="1:18">
      <c r="A52" s="44"/>
      <c r="B52" s="46"/>
      <c r="C52" s="51"/>
      <c r="D52" s="51"/>
      <c r="E52" s="46"/>
      <c r="F52" s="52"/>
      <c r="G52" s="51"/>
      <c r="H52" s="51"/>
      <c r="I52" s="46"/>
      <c r="J52" s="51"/>
      <c r="K52" s="52"/>
      <c r="L52" s="64"/>
      <c r="M52" s="29"/>
      <c r="N52" s="46"/>
      <c r="O52" s="46"/>
      <c r="P52" s="46"/>
      <c r="Q52" s="46"/>
    </row>
    <row r="53" spans="1:18">
      <c r="A53" s="44"/>
      <c r="B53" s="46"/>
      <c r="C53" s="51"/>
      <c r="D53" s="51"/>
      <c r="E53" s="46"/>
      <c r="F53" s="52"/>
      <c r="G53" s="51"/>
      <c r="H53" s="51"/>
      <c r="I53" s="46"/>
      <c r="J53" s="51"/>
      <c r="K53" s="52"/>
      <c r="L53" s="64"/>
      <c r="M53" s="29"/>
      <c r="N53" s="46"/>
      <c r="O53" s="46"/>
      <c r="P53" s="46"/>
      <c r="Q53" s="46"/>
    </row>
    <row r="54" spans="1:18">
      <c r="A54" s="44"/>
      <c r="B54" s="46"/>
      <c r="C54" s="51"/>
      <c r="D54" s="51"/>
      <c r="E54" s="46"/>
      <c r="F54" s="52"/>
      <c r="G54" s="51"/>
      <c r="H54" s="51"/>
      <c r="I54" s="46"/>
      <c r="J54" s="51"/>
      <c r="K54" s="52"/>
      <c r="L54" s="64"/>
      <c r="M54" s="29"/>
      <c r="N54" s="46"/>
      <c r="O54" s="46"/>
      <c r="P54" s="46"/>
      <c r="Q54" s="46"/>
    </row>
    <row r="55" spans="1:18">
      <c r="A55" s="44"/>
      <c r="B55" s="46"/>
      <c r="C55" s="51"/>
      <c r="D55" s="51"/>
      <c r="E55" s="46"/>
      <c r="F55" s="52"/>
      <c r="G55" s="51"/>
      <c r="H55" s="51"/>
      <c r="I55" s="46"/>
      <c r="J55" s="51"/>
      <c r="K55" s="52"/>
      <c r="L55" s="64"/>
      <c r="M55" s="29"/>
      <c r="N55" s="46"/>
      <c r="O55" s="46"/>
      <c r="P55" s="46"/>
      <c r="Q55" s="46"/>
    </row>
    <row r="56" spans="1:18">
      <c r="A56" s="44"/>
      <c r="B56" s="46"/>
      <c r="C56" s="51"/>
      <c r="D56" s="51"/>
      <c r="E56" s="46"/>
      <c r="F56" s="52"/>
      <c r="G56" s="51"/>
      <c r="H56" s="51"/>
      <c r="I56" s="46"/>
      <c r="J56" s="51"/>
      <c r="K56" s="52"/>
      <c r="L56" s="64"/>
      <c r="M56" s="29"/>
      <c r="N56" s="46"/>
      <c r="O56" s="46"/>
      <c r="P56" s="46"/>
      <c r="Q56" s="46"/>
    </row>
    <row r="57" spans="1:18">
      <c r="A57" s="44"/>
      <c r="B57" s="46"/>
      <c r="C57" s="51"/>
      <c r="D57" s="51"/>
      <c r="E57" s="46"/>
      <c r="F57" s="52"/>
      <c r="G57" s="51"/>
      <c r="H57" s="51"/>
      <c r="I57" s="46"/>
      <c r="J57" s="51"/>
      <c r="K57" s="52"/>
      <c r="L57" s="64"/>
      <c r="M57" s="29"/>
      <c r="N57" s="46"/>
      <c r="O57" s="46"/>
      <c r="P57" s="46"/>
      <c r="Q57" s="46"/>
    </row>
    <row r="58" spans="1:18">
      <c r="A58" s="44"/>
      <c r="B58" s="46"/>
      <c r="C58" s="51"/>
      <c r="D58" s="51"/>
      <c r="E58" s="46"/>
      <c r="F58" s="52"/>
      <c r="G58" s="51"/>
      <c r="H58" s="51"/>
      <c r="I58" s="46"/>
      <c r="J58" s="51"/>
      <c r="K58" s="52"/>
      <c r="L58" s="64"/>
      <c r="M58" s="29"/>
      <c r="N58" s="46"/>
      <c r="O58" s="46"/>
      <c r="P58" s="46"/>
      <c r="Q58" s="46"/>
    </row>
    <row r="59" spans="1:18">
      <c r="A59" s="44"/>
      <c r="B59" s="46"/>
      <c r="C59" s="51"/>
      <c r="D59" s="51"/>
      <c r="E59" s="46"/>
      <c r="F59" s="52"/>
      <c r="G59" s="51"/>
      <c r="H59" s="51"/>
      <c r="I59" s="46"/>
      <c r="J59" s="51"/>
      <c r="K59" s="52"/>
      <c r="L59" s="64"/>
      <c r="M59" s="29"/>
      <c r="N59" s="46"/>
      <c r="O59" s="46"/>
      <c r="P59" s="46"/>
      <c r="Q59" s="46"/>
    </row>
    <row r="60" spans="1:18">
      <c r="A60" s="43"/>
      <c r="B60" s="46"/>
      <c r="C60" s="51"/>
      <c r="D60" s="51"/>
      <c r="E60" s="46"/>
      <c r="F60" s="52"/>
      <c r="G60" s="51"/>
      <c r="H60" s="51"/>
      <c r="I60" s="46"/>
      <c r="J60" s="51"/>
      <c r="K60" s="52"/>
      <c r="L60" s="64"/>
      <c r="M60" s="29"/>
      <c r="N60" s="46"/>
      <c r="O60" s="46"/>
      <c r="P60" s="46"/>
      <c r="Q60" s="46"/>
    </row>
    <row r="61" spans="1:18">
      <c r="A61" s="45"/>
      <c r="B61" s="54"/>
      <c r="C61" s="55"/>
      <c r="D61" s="55"/>
      <c r="E61" s="54"/>
      <c r="F61" s="56"/>
      <c r="G61" s="55"/>
      <c r="H61" s="55"/>
      <c r="I61" s="54"/>
      <c r="J61" s="55"/>
      <c r="K61" s="56"/>
      <c r="L61" s="64"/>
      <c r="M61" s="29"/>
      <c r="N61" s="54"/>
      <c r="O61" s="54"/>
      <c r="P61" s="54"/>
      <c r="Q61" s="54"/>
      <c r="R61" s="47"/>
    </row>
    <row r="63" spans="1:18" ht="15" customHeight="1">
      <c r="A63" s="29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</row>
    <row r="64" spans="1:18" ht="15" customHeight="1">
      <c r="A64" s="29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</row>
    <row r="65" spans="2:15" ht="15" customHeight="1"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</row>
    <row r="69" spans="2:15">
      <c r="H69" t="s">
        <v>22</v>
      </c>
    </row>
    <row r="70" spans="2:15">
      <c r="H70" t="s">
        <v>23</v>
      </c>
    </row>
  </sheetData>
  <mergeCells count="4">
    <mergeCell ref="B2:F2"/>
    <mergeCell ref="G2:K2"/>
    <mergeCell ref="N2:Q2"/>
    <mergeCell ref="A1:R1"/>
  </mergeCells>
  <printOptions verticalCentered="1"/>
  <pageMargins left="0.9055118110236221" right="0.70866141732283472" top="0.74803149606299213" bottom="0.74803149606299213" header="0.31496062992125984" footer="0.31496062992125984"/>
  <pageSetup paperSize="5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2017-04-06T18:56:21Z</cp:lastPrinted>
  <dcterms:created xsi:type="dcterms:W3CDTF">2016-11-29T17:15:48Z</dcterms:created>
  <dcterms:modified xsi:type="dcterms:W3CDTF">2017-04-07T16:10:20Z</dcterms:modified>
</cp:coreProperties>
</file>