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570" tabRatio="963" firstSheet="2" activeTab="10"/>
  </bookViews>
  <sheets>
    <sheet name="ZONA HOMOGÉNEA 12" sheetId="1" r:id="rId1"/>
    <sheet name="ZONA HOMOGÉNEA 13-16" sheetId="2" r:id="rId2"/>
    <sheet name="VIALIDAD" sheetId="3" r:id="rId3"/>
    <sheet name="REPOSICIÓN 1" sheetId="5" r:id="rId4"/>
    <sheet name="REPOSICIÓN 2" sheetId="6" r:id="rId5"/>
    <sheet name="REPOSICIÓN 3" sheetId="7" r:id="rId6"/>
    <sheet name="FACTOR DEMÉRITO" sheetId="8" r:id="rId7"/>
    <sheet name="RÚSTICO EJIDAL" sheetId="9" r:id="rId8"/>
    <sheet name="RÚSTICO COMUNAL" sheetId="10" r:id="rId9"/>
    <sheet name="RÚSTICO PRIVADA" sheetId="11" r:id="rId10"/>
    <sheet name="TABLA DE ROSS1" sheetId="13" r:id="rId11"/>
    <sheet name="Edo. Conservación" sheetId="14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4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<sst xmlns="http://schemas.openxmlformats.org/spreadsheetml/2006/main" count="807" uniqueCount="216">
  <si>
    <t xml:space="preserve"> MUNICIPIO DE GALEANA </t>
  </si>
  <si>
    <t>ZONAS URBANAS HOMOGÉNEAS DE VALOR</t>
  </si>
  <si>
    <t>ZONA HOMOGÉNEA</t>
  </si>
  <si>
    <t>SECTOR CATASTRAL</t>
  </si>
  <si>
    <t xml:space="preserve">No. DE MANZANA </t>
  </si>
  <si>
    <t>COLONIAS O FRACCIÓN DE COLONIAS</t>
  </si>
  <si>
    <t>VALOR UNITARIO ($M2)</t>
  </si>
  <si>
    <t xml:space="preserve">MAX. </t>
  </si>
  <si>
    <t>MIN.</t>
  </si>
  <si>
    <t>GALEANA</t>
  </si>
  <si>
    <t>MUNICIPIO DE GALEANA</t>
  </si>
  <si>
    <t xml:space="preserve">ZONAS URBANAS  HOMOGÉNEAS DE VALOR </t>
  </si>
  <si>
    <t>ANGOSTURA</t>
  </si>
  <si>
    <t xml:space="preserve">MUNICIPIO DE GALEANA </t>
  </si>
  <si>
    <t>COL. O FRACCIÓN DE COLONIAS</t>
  </si>
  <si>
    <t>LEBARON</t>
  </si>
  <si>
    <t xml:space="preserve">ABDENAGO C. GARCÍA- LAGUNITAS </t>
  </si>
  <si>
    <t>VALOR DE LA VIALIDAD</t>
  </si>
  <si>
    <t>AVENIDA PROGRESO (GALEANA)</t>
  </si>
  <si>
    <t xml:space="preserve">DE </t>
  </si>
  <si>
    <t>A</t>
  </si>
  <si>
    <t xml:space="preserve">VALOR </t>
  </si>
  <si>
    <t xml:space="preserve">ABRAHAM GONZÁLEZ </t>
  </si>
  <si>
    <t xml:space="preserve">EMILIANO ZAPATA </t>
  </si>
  <si>
    <t>CALLE 16 DE SEPTIEMBRE ( ANGOSTURA )</t>
  </si>
  <si>
    <t>DE</t>
  </si>
  <si>
    <t xml:space="preserve">A </t>
  </si>
  <si>
    <t xml:space="preserve">CALLE RÍO URIQUE </t>
  </si>
  <si>
    <t xml:space="preserve">CALLE LAGUNA DE SANTA MARÍA </t>
  </si>
  <si>
    <t>BENITO JUÁREZ (LEBARON)</t>
  </si>
  <si>
    <t xml:space="preserve">LEONA VICARIO </t>
  </si>
  <si>
    <t>CAMPO DE SION</t>
  </si>
  <si>
    <t>BENITO JUAREZ (ABDENAGO C. GARCÍA- LAGUNITAS)</t>
  </si>
  <si>
    <t>CALLE IGNACIO LÓPEZ RAYÓN</t>
  </si>
  <si>
    <t xml:space="preserve">CALLE DURANGO </t>
  </si>
  <si>
    <t xml:space="preserve">HABITACIONAL </t>
  </si>
  <si>
    <t xml:space="preserve">CLAVE DE VALUACIÓN </t>
  </si>
  <si>
    <t xml:space="preserve">POPULAR </t>
  </si>
  <si>
    <t xml:space="preserve">ECONÓMICO </t>
  </si>
  <si>
    <t xml:space="preserve"> </t>
  </si>
  <si>
    <t>BUENO</t>
  </si>
  <si>
    <t xml:space="preserve">LUJO </t>
  </si>
  <si>
    <t xml:space="preserve">COMERCIAL </t>
  </si>
  <si>
    <t xml:space="preserve">BUENO </t>
  </si>
  <si>
    <t xml:space="preserve">CONSTANTE </t>
  </si>
  <si>
    <t>USO</t>
  </si>
  <si>
    <t>TIPOLOGÍA</t>
  </si>
  <si>
    <t xml:space="preserve">CLASE </t>
  </si>
  <si>
    <t>VALORES UNITARIOS DE REPOSICIÓN NUEVO PARA CONSTRUCCIÓN ($M2)</t>
  </si>
  <si>
    <t>CLASE</t>
  </si>
  <si>
    <t>NIVEL</t>
  </si>
  <si>
    <t>VALOR UNITARIO</t>
  </si>
  <si>
    <t>"A"</t>
  </si>
  <si>
    <t>"B"</t>
  </si>
  <si>
    <t>"C"</t>
  </si>
  <si>
    <t xml:space="preserve">POPULAR COCHERA </t>
  </si>
  <si>
    <t>-</t>
  </si>
  <si>
    <t xml:space="preserve">POPULAR TEJABÁN </t>
  </si>
  <si>
    <t>HABITACIONAL</t>
  </si>
  <si>
    <t>ECONÓMICO COCHERA</t>
  </si>
  <si>
    <t>ECONÓMICO TEJABÁN</t>
  </si>
  <si>
    <t xml:space="preserve">MEDIO </t>
  </si>
  <si>
    <t xml:space="preserve">MEDIO COCHERA </t>
  </si>
  <si>
    <t>MEDIO TEJABÁN</t>
  </si>
  <si>
    <t xml:space="preserve">BUENO COCHERA </t>
  </si>
  <si>
    <t>BUENO TEJABÁN</t>
  </si>
  <si>
    <t>LUJO COCHERA</t>
  </si>
  <si>
    <t xml:space="preserve">LUJO TEJABÁN </t>
  </si>
  <si>
    <t>COMERCIAL</t>
  </si>
  <si>
    <t>ECONÓMICO</t>
  </si>
  <si>
    <t xml:space="preserve">MEDIANO </t>
  </si>
  <si>
    <t>LUJO</t>
  </si>
  <si>
    <t>CONSTANTE</t>
  </si>
  <si>
    <t xml:space="preserve">TIPOLOGÍA </t>
  </si>
  <si>
    <t>EDIFICIOS</t>
  </si>
  <si>
    <t xml:space="preserve">HASTA 6 NIVELES </t>
  </si>
  <si>
    <t>MÁS DE 6 NIVELES</t>
  </si>
  <si>
    <t>CINE/TEATRO</t>
  </si>
  <si>
    <t>ESCUELA/GIMNASIO</t>
  </si>
  <si>
    <t>HOTEL</t>
  </si>
  <si>
    <t>INDUSTRIAL</t>
  </si>
  <si>
    <t>LIGERO</t>
  </si>
  <si>
    <t>MEDIANO</t>
  </si>
  <si>
    <t>ESTACIONAMIENTO</t>
  </si>
  <si>
    <t>DE ACEROY/O CONCRETO</t>
  </si>
  <si>
    <t>TEJABÁN</t>
  </si>
  <si>
    <t>SUPER MERCADO/TIPO INDUSTRIAL</t>
  </si>
  <si>
    <t>CLÍNICA TIPO MEDIO</t>
  </si>
  <si>
    <t>VALOR UNITARIO DE REPOSICIÓN NUEVO PARA CONSTRUCCIONES ($/M2)</t>
  </si>
  <si>
    <t>CLAVE DE VALUACIÓN</t>
  </si>
  <si>
    <t>HOSPITAL TIPO MEDIANO (100 A 150 CAMAS)</t>
  </si>
  <si>
    <t>HOSPITAL TIPO BUENO (100 A 150 CAMAS)</t>
  </si>
  <si>
    <t xml:space="preserve"> MUNICIPIO DE GALEANA</t>
  </si>
  <si>
    <t>FACTOR DE DEMÉRITO PARA TERRENOS CON SUPERFICIE QUE EXCEDE DEL LOTE TIPO</t>
  </si>
  <si>
    <t xml:space="preserve">   FACTOR DE DEMÉRITO PARA TERRENOS INMERSOS EN LA MANCHA URBANA, CON SUPERFICIES </t>
  </si>
  <si>
    <t>MAYORES A LA DEL LOTE TIPO Y CON REFERENCIA DE VALOR DE LA ZONA CORRESPONDIENTE</t>
  </si>
  <si>
    <t>SUPERFICIE DESDE ( M2 )</t>
  </si>
  <si>
    <t>HASTA SUPERFICIE DE ( M2 )</t>
  </si>
  <si>
    <t>FACTOR DE TERRENO</t>
  </si>
  <si>
    <t>Y MÁS</t>
  </si>
  <si>
    <t>FACTOR DE DEMÉRITO PARA TERRENOS INMERSOS EN LA MANCHA URBANA, CON SUPERFICIES</t>
  </si>
  <si>
    <t>EN POBLACIONES CERCANAS Y DIFERENTE A LA CABECERA MUNICIPAL.</t>
  </si>
  <si>
    <t>5,00.00</t>
  </si>
  <si>
    <t xml:space="preserve"> FACTOR DE DEMÉRITO PARA TERRENO INMERSOS EN LA MARCHA URBANA, CON SUPERFICIES </t>
  </si>
  <si>
    <t>MAYORES A LA DEL LOTE TIPO Y CON USO DE SUELO AGRÍCOLA.</t>
  </si>
  <si>
    <t>HASTA SUPERFICIE DE ( M2)</t>
  </si>
  <si>
    <t>CLASIFICACIÓN</t>
  </si>
  <si>
    <t xml:space="preserve">   </t>
  </si>
  <si>
    <t xml:space="preserve"> CLASIFICACIÓN </t>
  </si>
  <si>
    <t xml:space="preserve"> TIPO PROPIEDAD</t>
  </si>
  <si>
    <t xml:space="preserve"> CALIDAD </t>
  </si>
  <si>
    <t xml:space="preserve"> CONSTANTE </t>
  </si>
  <si>
    <t>VALORES UNITARIOS POR HECTÁREA PARA SUELO RÚSTICO ($/HA)</t>
  </si>
  <si>
    <t xml:space="preserve">TIPO DE PROPIEDAD </t>
  </si>
  <si>
    <t>CALIDAD</t>
  </si>
  <si>
    <t>FACTOR</t>
  </si>
  <si>
    <t>VALOR UNITARIO ($/HA)</t>
  </si>
  <si>
    <t>RIEGO POR GRAVEDAD</t>
  </si>
  <si>
    <t>EJIDAL</t>
  </si>
  <si>
    <t xml:space="preserve">RIEGO POR BOMBEO </t>
  </si>
  <si>
    <t>FRUTALES EN FORMACIÓN</t>
  </si>
  <si>
    <t xml:space="preserve">FRUTALES EN PRODUCCIÓN </t>
  </si>
  <si>
    <t xml:space="preserve">TEMPORAL </t>
  </si>
  <si>
    <t>PASTAL</t>
  </si>
  <si>
    <t xml:space="preserve">FORESTAL </t>
  </si>
  <si>
    <t xml:space="preserve">           DE ACUERDO A LA CALIDAD DE CADA CLASIFICACIÓN DE TIERRA, PARA COMPLEMENTAR CADA CLAVE DE </t>
  </si>
  <si>
    <t xml:space="preserve">           VALUACIÓN RÚSTICA, SE ASIGNAN LOS SIGUIENTES DÍGITOS: (0) PROPIEDAD PRIVADA, (1) PROPIEDAD EJIDAL Y </t>
  </si>
  <si>
    <t xml:space="preserve">          (2) PROPIEDAD  COMUNAL.</t>
  </si>
  <si>
    <r>
      <t>EJEMPLO</t>
    </r>
    <r>
      <rPr>
        <sz val="8"/>
        <rFont val="Century Gothic"/>
      </rPr>
      <t xml:space="preserve">: RIEGO POR GRAVEDAD PROPIEDAD PRIVADA DE PRIMERA CALIDAD          </t>
    </r>
  </si>
  <si>
    <t>1 0 1 1</t>
  </si>
  <si>
    <t xml:space="preserve">                RIEGO POR BOMBEO, PROPIEDAD COMUNAL DE SEGUNDA CALIDAD</t>
  </si>
  <si>
    <t>2 2 2 1</t>
  </si>
  <si>
    <t xml:space="preserve">                PASTAL PROPIEDAD EJIDAL DE CUARTA CALIDAD</t>
  </si>
  <si>
    <t>8 1 4 1</t>
  </si>
  <si>
    <t xml:space="preserve"> CLASIFICACIÓN</t>
  </si>
  <si>
    <t xml:space="preserve">   CALIDAD</t>
  </si>
  <si>
    <t xml:space="preserve">   CONSTANTE</t>
  </si>
  <si>
    <t xml:space="preserve">CLASIFICACIÓN   </t>
  </si>
  <si>
    <t>TIPO DE PROPIEDAD</t>
  </si>
  <si>
    <t>COMUNAL</t>
  </si>
  <si>
    <t>$                        -</t>
  </si>
  <si>
    <t>RIEGO POR BOMBEO</t>
  </si>
  <si>
    <t>FRUTALES EN PRODUCCIÓN</t>
  </si>
  <si>
    <t>TEMPORAL</t>
  </si>
  <si>
    <t>$                         -</t>
  </si>
  <si>
    <t>FORESTAL</t>
  </si>
  <si>
    <r>
      <t>EJEMPLO</t>
    </r>
    <r>
      <rPr>
        <sz val="8"/>
        <rFont val="Century Gothic"/>
      </rPr>
      <t xml:space="preserve">: RIEGO POR GRAVEDAD PROPIEDAD PRIVADA DE PRIMERA CALIDAD          </t>
    </r>
  </si>
  <si>
    <t xml:space="preserve">                   RIEGO POR BOMBEO, PROPIEDAD COMUNAL DE SEGUNDA CALIDAD</t>
  </si>
  <si>
    <t xml:space="preserve">                   PASTAL PROPIEDAD EJIDAL DE CUARTA CALIDAD</t>
  </si>
  <si>
    <t xml:space="preserve"> CALIDAD</t>
  </si>
  <si>
    <t xml:space="preserve"> CONSTANTE</t>
  </si>
  <si>
    <t>VALORES  UNITARIOS POR HECTÁREA PARA SUELO RÚSTICO ($/HA)</t>
  </si>
  <si>
    <t>PRIVADA</t>
  </si>
  <si>
    <t>Ejemplos:</t>
  </si>
  <si>
    <t xml:space="preserve">Riego por Gravedad Propiedad Privada de Primera Calidad    </t>
  </si>
  <si>
    <t>Riego por Bombeo Propiedad Comunal de Segunda Calidad</t>
  </si>
  <si>
    <t>Pastal Propiedad Ejidal de Cuarta Calidad</t>
  </si>
  <si>
    <t>TABLAS DE DEPRECIACIÓN MÉTODO DE ROSS</t>
  </si>
  <si>
    <t xml:space="preserve">        Factor de Depreciación Método: ROSS               </t>
  </si>
  <si>
    <t>EDAD</t>
  </si>
  <si>
    <t>Utilizando la tabla de ross según las colonias llegando a un tope</t>
  </si>
  <si>
    <t>de 30 años de edad con una vida útil de 65 años.</t>
  </si>
  <si>
    <t>INSTALACIONES ESPECIALES</t>
  </si>
  <si>
    <t>CLAVE</t>
  </si>
  <si>
    <t>UNIDAD DE MEDIDA</t>
  </si>
  <si>
    <t>PANEL SOLAR</t>
  </si>
  <si>
    <t>PIEZA</t>
  </si>
  <si>
    <t>MALLA CICLONICA</t>
  </si>
  <si>
    <t>TRANSFORMADOR</t>
  </si>
  <si>
    <t>ML</t>
  </si>
  <si>
    <t>CABALLERIZAS</t>
  </si>
  <si>
    <t>M2</t>
  </si>
  <si>
    <t>TABLA DE VALORES PARA EL EJERCICIO FISCAL 2022</t>
  </si>
  <si>
    <t>TABLAS DE VALORES PARA EL EJERCICIO FISCAL 2022</t>
  </si>
  <si>
    <t>EJERCICIO FISCAL 2022</t>
  </si>
  <si>
    <t>NOTA:</t>
  </si>
  <si>
    <r>
      <rPr>
        <b/>
        <sz val="8"/>
        <rFont val="Century Gothic"/>
        <family val="2"/>
      </rPr>
      <t>NOTA:</t>
    </r>
    <r>
      <rPr>
        <sz val="8"/>
        <rFont val="Century Gothic"/>
      </rPr>
      <t xml:space="preserve">  DE ACUERDO A LA CALIDAD DE CADA CLASIFICACIÓN DE TIERRA, PARA COMPLEMENTAR CADA CLAVE DE </t>
    </r>
  </si>
  <si>
    <t>3, 22, 7, 8, 21, 12, 20, 14, 19, 18, 25</t>
  </si>
  <si>
    <t>2, 3, 5, 6, 7, 8, 9, 10, 11</t>
  </si>
  <si>
    <t>3, 6, 9, 13, 14, 17, 19</t>
  </si>
  <si>
    <t>2, 4, 5, 7, 8, 10, 11, 12, 15, 16</t>
  </si>
  <si>
    <t>1, 2, 5, 5, 6, 7, 10, 11, 13</t>
  </si>
  <si>
    <t>2, 3, 5, 6, 8</t>
  </si>
  <si>
    <t>1, 6</t>
  </si>
  <si>
    <t>15, 16</t>
  </si>
  <si>
    <t>9, 10, 11</t>
  </si>
  <si>
    <t>1, 2, 3, 4, 5, 6</t>
  </si>
  <si>
    <t>1, 2, 3, 4, 5, 6, 7, 8, 9, 10, 11, 12</t>
  </si>
  <si>
    <t>13, 14, 15, 16</t>
  </si>
  <si>
    <t>SUBESTACIÓN ELÉCTRICA</t>
  </si>
  <si>
    <t>CIRCUITO CERRADO (POR CÁMARA)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</si>
  <si>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</si>
  <si>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</si>
  <si>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</si>
  <si>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</si>
  <si>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</si>
  <si>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</si>
  <si>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</si>
  <si>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</si>
  <si>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</si>
  <si>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</si>
  <si>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</si>
  <si>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</si>
  <si>
    <t>24, 14, 16, 01</t>
  </si>
  <si>
    <t>3, 4, 11, 20, 7, 39, 23, 42, 43, 44</t>
  </si>
  <si>
    <t>1, 2, 5, 6, 8, 9, 10, 12, 13, 14, 15, 16, 17, 18, 19, 20, 21, 22, 24, 25, 26, 27, 28, 29, 30, 31, 32, 33, 34, 35, 36, 37, 38, 40, 41, 42, 44, 45, 46, 47, 48, 49, 50, 51, 52, 53, 54</t>
  </si>
  <si>
    <t>2, 3, 4, 5, 6, 7, 8, 9, 10, 11, 12, 13, 15, 17, 18, 19</t>
  </si>
  <si>
    <t>2, 3, 5, 6, 7, 9, 11, 13, 14, 15, 17, 18, 19, 21, 22, 24, 25, 26, 27</t>
  </si>
  <si>
    <t>2, 3, 5, 6, 8, 9, 13, 15, 16</t>
  </si>
  <si>
    <t>1, 3, 5, 7, 9</t>
  </si>
  <si>
    <t>2, 4, 6, 8</t>
  </si>
  <si>
    <t>7, 8</t>
  </si>
  <si>
    <r>
      <t xml:space="preserve">NOTA: </t>
    </r>
    <r>
      <rPr>
        <sz val="10"/>
        <rFont val="Century Gothic"/>
        <family val="2"/>
      </rPr>
      <t>Las tipologías de construcción y l</t>
    </r>
    <r>
      <rPr>
        <sz val="10"/>
        <rFont val="Century Gothic"/>
      </rPr>
      <t>as instalaciones especiales se enlistan en forma enunciativa mas no limitativa.</t>
    </r>
  </si>
  <si>
    <t>DESCRIPCIÓN</t>
  </si>
  <si>
    <r>
      <t xml:space="preserve">NOTA: </t>
    </r>
    <r>
      <rPr>
        <sz val="10"/>
        <rFont val="Century Gothic"/>
        <family val="2"/>
      </rPr>
      <t>Las tipologias de construcción y l</t>
    </r>
    <r>
      <rPr>
        <sz val="10"/>
        <rFont val="Century Gothic"/>
      </rPr>
      <t>as instalaciones especiales se enlistan en forma enunciativa mas no limitativa.</t>
    </r>
  </si>
  <si>
    <r>
      <rPr>
        <b/>
        <sz val="10"/>
        <rFont val="Century Gothic"/>
        <family val="2"/>
      </rPr>
      <t>NOTA:</t>
    </r>
    <r>
      <rPr>
        <sz val="10"/>
        <rFont val="Century Gothic"/>
      </rPr>
      <t xml:space="preserve"> DE ACUERDO A LA CALIDAD DE CADA CLASIFICACIÓN DE TIERRA, PARA COMPLEMENTAR CADA CLAVE DE VALUACIÓN RÚSTICA, SE ASIGNAN LOS SIGUIENTES DÍGITOS: ( 0 ) Propiedad Privada,                           ( 1 ) Propiedad Ejidal y  ( 2 ) Propiedad comunal.</t>
    </r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</si>
</sst>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0.0000"/>
    <numFmt numFmtId="166" formatCode="0.000"/>
  </numFmts>
  <fonts count="22">
    <font>
      <sz val="10"/>
      <color rgb="FF000000"/>
      <name val="Arial"/>
    </font>
    <font>
      <sz val="10"/>
      <name val="Arial"/>
    </font>
    <font>
      <b/>
      <sz val="10"/>
      <name val="Century Gothic"/>
    </font>
    <font>
      <sz val="10"/>
      <name val="Arial"/>
    </font>
    <font>
      <sz val="10"/>
      <name val="Century Gothic"/>
    </font>
    <font>
      <sz val="9"/>
      <name val="Arial"/>
    </font>
    <font>
      <sz val="12"/>
      <name val="Arial"/>
    </font>
    <font>
      <b/>
      <sz val="20"/>
      <name val="Arial"/>
    </font>
    <font>
      <sz val="12"/>
      <name val="Century Gothic"/>
    </font>
    <font>
      <b/>
      <sz val="10"/>
      <name val="Arial"/>
    </font>
    <font>
      <sz val="11"/>
      <name val="Arial"/>
    </font>
    <font>
      <sz val="8"/>
      <name val="Century Gothic"/>
    </font>
    <font>
      <b/>
      <sz val="8"/>
      <name val="Century Gothic"/>
    </font>
    <font>
      <b/>
      <sz val="12"/>
      <name val="Arial"/>
    </font>
    <font>
      <sz val="10"/>
      <color rgb="FF00000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sz val="10"/>
      <color theme="1"/>
      <name val="Century Gothic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9" fillId="0" borderId="47"/>
  </cellStyleXfs>
  <cellXfs count="368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7" xfId="0" applyFont="1" applyFill="1" applyBorder="1" applyAlignment="1"/>
    <xf numFmtId="164" fontId="2" fillId="2" borderId="1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2" fillId="2" borderId="15" xfId="0" applyFont="1" applyFill="1" applyBorder="1" applyAlignment="1">
      <alignment horizontal="center" vertical="center" textRotation="90"/>
    </xf>
    <xf numFmtId="0" fontId="10" fillId="0" borderId="0" xfId="0" applyFont="1" applyAlignment="1">
      <alignment vertical="center" wrapText="1"/>
    </xf>
    <xf numFmtId="0" fontId="4" fillId="2" borderId="15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/>
    <xf numFmtId="0" fontId="2" fillId="2" borderId="28" xfId="0" applyFont="1" applyFill="1" applyBorder="1" applyAlignment="1">
      <alignment horizontal="center" vertical="center" textRotation="90"/>
    </xf>
    <xf numFmtId="0" fontId="9" fillId="0" borderId="0" xfId="0" applyFont="1" applyAlignment="1">
      <alignment vertical="center"/>
    </xf>
    <xf numFmtId="164" fontId="4" fillId="2" borderId="7" xfId="0" applyNumberFormat="1" applyFont="1" applyFill="1" applyBorder="1" applyAlignment="1"/>
    <xf numFmtId="0" fontId="2" fillId="2" borderId="37" xfId="0" applyFont="1" applyFill="1" applyBorder="1" applyAlignment="1">
      <alignment horizontal="center" vertical="center" textRotation="90"/>
    </xf>
    <xf numFmtId="0" fontId="2" fillId="2" borderId="1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/>
    <xf numFmtId="0" fontId="4" fillId="2" borderId="3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36" xfId="0" applyFont="1" applyFill="1" applyBorder="1" applyAlignment="1"/>
    <xf numFmtId="0" fontId="4" fillId="0" borderId="0" xfId="0" applyFont="1" applyAlignment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11" fillId="0" borderId="0" xfId="0" applyFont="1" applyAlignment="1"/>
    <xf numFmtId="3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6" fillId="0" borderId="0" xfId="0" applyFont="1" applyAlignment="1"/>
    <xf numFmtId="0" fontId="2" fillId="2" borderId="27" xfId="0" applyFont="1" applyFill="1" applyBorder="1" applyAlignment="1">
      <alignment horizontal="center"/>
    </xf>
    <xf numFmtId="165" fontId="4" fillId="2" borderId="1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2" borderId="28" xfId="0" applyFont="1" applyFill="1" applyBorder="1" applyAlignment="1">
      <alignment horizontal="center"/>
    </xf>
    <xf numFmtId="165" fontId="4" fillId="2" borderId="28" xfId="0" applyNumberFormat="1" applyFont="1" applyFill="1" applyBorder="1" applyAlignment="1">
      <alignment horizontal="center"/>
    </xf>
    <xf numFmtId="0" fontId="0" fillId="0" borderId="0" xfId="0" applyFont="1" applyAlignment="1"/>
    <xf numFmtId="44" fontId="4" fillId="0" borderId="0" xfId="1" applyFont="1" applyAlignment="1"/>
    <xf numFmtId="0" fontId="15" fillId="0" borderId="0" xfId="0" applyFont="1" applyAlignment="1"/>
    <xf numFmtId="44" fontId="4" fillId="0" borderId="0" xfId="0" applyNumberFormat="1" applyFont="1" applyAlignment="1"/>
    <xf numFmtId="44" fontId="0" fillId="0" borderId="0" xfId="0" applyNumberFormat="1" applyFont="1" applyAlignment="1"/>
    <xf numFmtId="0" fontId="0" fillId="0" borderId="0" xfId="0" applyFont="1" applyAlignment="1"/>
    <xf numFmtId="0" fontId="3" fillId="0" borderId="25" xfId="0" applyFont="1" applyBorder="1" applyAlignment="1"/>
    <xf numFmtId="0" fontId="3" fillId="0" borderId="39" xfId="0" applyFont="1" applyBorder="1" applyAlignment="1"/>
    <xf numFmtId="164" fontId="16" fillId="2" borderId="7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right"/>
    </xf>
    <xf numFmtId="164" fontId="16" fillId="2" borderId="15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right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5" fillId="2" borderId="48" xfId="0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wrapText="1"/>
    </xf>
    <xf numFmtId="44" fontId="20" fillId="2" borderId="48" xfId="1" applyFont="1" applyFill="1" applyBorder="1" applyAlignment="1">
      <alignment horizontal="center" wrapText="1"/>
    </xf>
    <xf numFmtId="44" fontId="16" fillId="2" borderId="48" xfId="1" applyFont="1" applyFill="1" applyBorder="1" applyAlignment="1">
      <alignment horizontal="center" wrapText="1"/>
    </xf>
    <xf numFmtId="0" fontId="21" fillId="0" borderId="48" xfId="2" applyFont="1" applyFill="1" applyBorder="1" applyAlignment="1">
      <alignment horizontal="right"/>
    </xf>
    <xf numFmtId="0" fontId="21" fillId="0" borderId="48" xfId="2" applyFont="1" applyFill="1" applyBorder="1" applyAlignment="1">
      <alignment horizontal="center"/>
    </xf>
    <xf numFmtId="0" fontId="0" fillId="0" borderId="47" xfId="2" applyFont="1" applyFill="1" applyBorder="1"/>
    <xf numFmtId="0" fontId="0" fillId="0" borderId="47" xfId="2" applyFont="1" applyFill="1" applyBorder="1" applyAlignment="1">
      <alignment horizontal="center" vertical="center"/>
    </xf>
    <xf numFmtId="0" fontId="15" fillId="0" borderId="47" xfId="2" applyFont="1" applyFill="1" applyBorder="1" applyAlignment="1">
      <alignment wrapText="1"/>
    </xf>
    <xf numFmtId="2" fontId="15" fillId="0" borderId="47" xfId="2" applyNumberFormat="1" applyFont="1" applyFill="1" applyBorder="1" applyAlignment="1">
      <alignment wrapText="1"/>
    </xf>
    <xf numFmtId="166" fontId="15" fillId="0" borderId="47" xfId="2" applyNumberFormat="1" applyFont="1" applyFill="1" applyBorder="1" applyAlignment="1">
      <alignment wrapText="1"/>
    </xf>
    <xf numFmtId="0" fontId="16" fillId="0" borderId="47" xfId="2" applyFont="1" applyFill="1" applyBorder="1" applyAlignment="1">
      <alignment horizontal="center" vertical="center"/>
    </xf>
    <xf numFmtId="0" fontId="15" fillId="0" borderId="47" xfId="2" applyFont="1" applyFill="1" applyBorder="1"/>
    <xf numFmtId="0" fontId="16" fillId="0" borderId="47" xfId="2" applyFont="1" applyFill="1" applyBorder="1"/>
    <xf numFmtId="0" fontId="15" fillId="0" borderId="48" xfId="2" applyFont="1" applyFill="1" applyBorder="1" applyAlignment="1">
      <alignment horizontal="center" vertical="center" wrapText="1"/>
    </xf>
    <xf numFmtId="166" fontId="15" fillId="0" borderId="48" xfId="2" applyNumberFormat="1" applyFont="1" applyFill="1" applyBorder="1" applyAlignment="1">
      <alignment horizontal="center" vertical="center" wrapText="1"/>
    </xf>
    <xf numFmtId="0" fontId="16" fillId="0" borderId="47" xfId="2" applyFont="1" applyFill="1" applyBorder="1" applyAlignment="1"/>
    <xf numFmtId="0" fontId="15" fillId="0" borderId="48" xfId="2" applyFont="1" applyFill="1" applyBorder="1"/>
    <xf numFmtId="165" fontId="15" fillId="0" borderId="48" xfId="2" applyNumberFormat="1" applyFont="1" applyFill="1" applyBorder="1" applyAlignment="1">
      <alignment horizontal="centerContinuous"/>
    </xf>
    <xf numFmtId="0" fontId="15" fillId="0" borderId="48" xfId="2" applyFont="1" applyFill="1" applyBorder="1" applyAlignment="1">
      <alignment horizontal="center"/>
    </xf>
    <xf numFmtId="2" fontId="15" fillId="0" borderId="48" xfId="2" applyNumberFormat="1" applyFont="1" applyFill="1" applyBorder="1" applyAlignment="1">
      <alignment horizontal="center" wrapText="1"/>
    </xf>
    <xf numFmtId="166" fontId="15" fillId="0" borderId="48" xfId="2" applyNumberFormat="1" applyFont="1" applyFill="1" applyBorder="1" applyAlignment="1">
      <alignment horizontal="center" wrapText="1"/>
    </xf>
    <xf numFmtId="0" fontId="16" fillId="0" borderId="48" xfId="2" applyFont="1" applyFill="1" applyBorder="1"/>
    <xf numFmtId="0" fontId="16" fillId="0" borderId="48" xfId="2" applyFont="1" applyFill="1" applyBorder="1" applyAlignment="1">
      <alignment horizontal="center" vertical="center"/>
    </xf>
    <xf numFmtId="165" fontId="16" fillId="0" borderId="48" xfId="2" applyNumberFormat="1" applyFont="1" applyFill="1" applyBorder="1" applyAlignment="1">
      <alignment horizontal="center"/>
    </xf>
    <xf numFmtId="0" fontId="16" fillId="0" borderId="48" xfId="2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164" fontId="16" fillId="2" borderId="50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164" fontId="16" fillId="2" borderId="52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/>
    </xf>
    <xf numFmtId="164" fontId="16" fillId="2" borderId="48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8" xfId="0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/>
    </xf>
    <xf numFmtId="0" fontId="4" fillId="2" borderId="48" xfId="0" applyFont="1" applyFill="1" applyBorder="1" applyAlignment="1"/>
    <xf numFmtId="164" fontId="16" fillId="2" borderId="48" xfId="0" applyNumberFormat="1" applyFont="1" applyFill="1" applyBorder="1" applyAlignment="1"/>
    <xf numFmtId="0" fontId="1" fillId="0" borderId="48" xfId="0" applyFont="1" applyBorder="1" applyAlignment="1">
      <alignment horizontal="center"/>
    </xf>
    <xf numFmtId="0" fontId="0" fillId="0" borderId="48" xfId="0" applyFont="1" applyBorder="1" applyAlignment="1"/>
    <xf numFmtId="0" fontId="1" fillId="0" borderId="48" xfId="0" applyFont="1" applyBorder="1" applyAlignment="1">
      <alignment horizontal="center" vertical="center"/>
    </xf>
    <xf numFmtId="164" fontId="1" fillId="0" borderId="48" xfId="0" applyNumberFormat="1" applyFont="1" applyBorder="1" applyAlignment="1"/>
    <xf numFmtId="0" fontId="4" fillId="0" borderId="27" xfId="0" applyFont="1" applyBorder="1" applyAlignment="1">
      <alignment horizontal="center"/>
    </xf>
    <xf numFmtId="0" fontId="4" fillId="0" borderId="56" xfId="0" applyFont="1" applyBorder="1" applyAlignment="1"/>
    <xf numFmtId="0" fontId="4" fillId="0" borderId="57" xfId="0" applyFont="1" applyBorder="1" applyAlignment="1"/>
    <xf numFmtId="0" fontId="4" fillId="0" borderId="58" xfId="0" applyFont="1" applyBorder="1" applyAlignment="1"/>
    <xf numFmtId="0" fontId="4" fillId="0" borderId="47" xfId="0" applyFont="1" applyBorder="1" applyAlignment="1"/>
    <xf numFmtId="0" fontId="0" fillId="0" borderId="47" xfId="0" applyFont="1" applyBorder="1" applyAlignment="1"/>
    <xf numFmtId="0" fontId="4" fillId="0" borderId="59" xfId="0" applyFont="1" applyBorder="1" applyAlignment="1"/>
    <xf numFmtId="0" fontId="4" fillId="0" borderId="60" xfId="0" applyFont="1" applyBorder="1" applyAlignment="1"/>
    <xf numFmtId="0" fontId="4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4" fontId="4" fillId="0" borderId="49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" fontId="4" fillId="0" borderId="68" xfId="0" applyNumberFormat="1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164" fontId="2" fillId="2" borderId="50" xfId="0" applyNumberFormat="1" applyFont="1" applyFill="1" applyBorder="1" applyAlignment="1">
      <alignment horizontal="center" vertical="center" wrapText="1"/>
    </xf>
    <xf numFmtId="164" fontId="4" fillId="2" borderId="67" xfId="0" applyNumberFormat="1" applyFont="1" applyFill="1" applyBorder="1" applyAlignment="1"/>
    <xf numFmtId="164" fontId="16" fillId="2" borderId="70" xfId="0" applyNumberFormat="1" applyFont="1" applyFill="1" applyBorder="1" applyAlignment="1">
      <alignment vertical="center"/>
    </xf>
    <xf numFmtId="164" fontId="16" fillId="0" borderId="50" xfId="0" applyNumberFormat="1" applyFont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164" fontId="16" fillId="2" borderId="60" xfId="0" applyNumberFormat="1" applyFont="1" applyFill="1" applyBorder="1" applyAlignment="1">
      <alignment vertical="center"/>
    </xf>
    <xf numFmtId="164" fontId="16" fillId="2" borderId="50" xfId="0" applyNumberFormat="1" applyFont="1" applyFill="1" applyBorder="1" applyAlignment="1">
      <alignment vertical="center"/>
    </xf>
    <xf numFmtId="0" fontId="4" fillId="2" borderId="71" xfId="0" applyFont="1" applyFill="1" applyBorder="1" applyAlignment="1"/>
    <xf numFmtId="0" fontId="2" fillId="2" borderId="72" xfId="0" applyFont="1" applyFill="1" applyBorder="1" applyAlignment="1">
      <alignment horizontal="center" vertical="center" textRotation="90"/>
    </xf>
    <xf numFmtId="0" fontId="4" fillId="2" borderId="66" xfId="0" applyFont="1" applyFill="1" applyBorder="1" applyAlignment="1"/>
    <xf numFmtId="0" fontId="4" fillId="2" borderId="7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3" xfId="0" applyFont="1" applyFill="1" applyBorder="1" applyAlignment="1"/>
    <xf numFmtId="164" fontId="2" fillId="2" borderId="50" xfId="0" applyNumberFormat="1" applyFont="1" applyFill="1" applyBorder="1" applyAlignment="1">
      <alignment horizontal="center" vertical="center"/>
    </xf>
    <xf numFmtId="164" fontId="20" fillId="2" borderId="50" xfId="0" applyNumberFormat="1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164" fontId="16" fillId="2" borderId="47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57" xfId="0" applyFont="1" applyBorder="1" applyAlignment="1">
      <alignment horizontal="left"/>
    </xf>
    <xf numFmtId="164" fontId="11" fillId="0" borderId="58" xfId="0" applyNumberFormat="1" applyFont="1" applyBorder="1" applyAlignment="1">
      <alignment horizontal="left"/>
    </xf>
    <xf numFmtId="0" fontId="11" fillId="0" borderId="59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0" borderId="47" xfId="0" applyFont="1" applyBorder="1" applyAlignment="1">
      <alignment horizontal="center" vertical="center"/>
    </xf>
    <xf numFmtId="164" fontId="11" fillId="0" borderId="60" xfId="0" applyNumberFormat="1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1" fillId="0" borderId="47" xfId="0" applyFont="1" applyBorder="1" applyAlignment="1">
      <alignment horizontal="center"/>
    </xf>
    <xf numFmtId="0" fontId="11" fillId="0" borderId="61" xfId="0" applyFont="1" applyBorder="1" applyAlignment="1">
      <alignment horizontal="left"/>
    </xf>
    <xf numFmtId="0" fontId="11" fillId="0" borderId="62" xfId="0" applyFont="1" applyBorder="1" applyAlignment="1">
      <alignment horizontal="left"/>
    </xf>
    <xf numFmtId="0" fontId="11" fillId="0" borderId="62" xfId="0" applyFont="1" applyBorder="1" applyAlignment="1">
      <alignment horizontal="center" vertical="center"/>
    </xf>
    <xf numFmtId="164" fontId="11" fillId="0" borderId="63" xfId="0" applyNumberFormat="1" applyFont="1" applyBorder="1" applyAlignment="1">
      <alignment horizontal="left"/>
    </xf>
    <xf numFmtId="0" fontId="2" fillId="0" borderId="48" xfId="0" applyFont="1" applyBorder="1" applyAlignment="1">
      <alignment horizontal="center" vertical="center" textRotation="90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1" xfId="0" applyFont="1" applyBorder="1" applyAlignment="1"/>
    <xf numFmtId="0" fontId="4" fillId="0" borderId="62" xfId="0" applyFont="1" applyBorder="1" applyAlignment="1"/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/>
    <xf numFmtId="0" fontId="4" fillId="0" borderId="48" xfId="0" applyFont="1" applyBorder="1" applyAlignment="1">
      <alignment horizontal="center"/>
    </xf>
    <xf numFmtId="0" fontId="4" fillId="0" borderId="48" xfId="0" applyFont="1" applyBorder="1" applyAlignment="1"/>
    <xf numFmtId="0" fontId="4" fillId="0" borderId="48" xfId="0" applyFont="1" applyBorder="1" applyAlignment="1">
      <alignment horizontal="center" vertical="center"/>
    </xf>
    <xf numFmtId="164" fontId="16" fillId="0" borderId="48" xfId="0" applyNumberFormat="1" applyFont="1" applyBorder="1" applyAlignment="1"/>
    <xf numFmtId="0" fontId="16" fillId="0" borderId="48" xfId="0" applyFont="1" applyBorder="1" applyAlignment="1"/>
    <xf numFmtId="8" fontId="16" fillId="0" borderId="48" xfId="0" applyNumberFormat="1" applyFont="1" applyBorder="1" applyAlignment="1"/>
    <xf numFmtId="44" fontId="16" fillId="0" borderId="48" xfId="1" applyFont="1" applyBorder="1" applyAlignment="1"/>
    <xf numFmtId="0" fontId="12" fillId="0" borderId="28" xfId="0" applyFont="1" applyBorder="1" applyAlignment="1">
      <alignment horizontal="center" textRotation="90"/>
    </xf>
    <xf numFmtId="0" fontId="12" fillId="0" borderId="29" xfId="0" applyFont="1" applyBorder="1" applyAlignment="1">
      <alignment horizontal="center" textRotation="90"/>
    </xf>
    <xf numFmtId="0" fontId="12" fillId="0" borderId="28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textRotation="90"/>
    </xf>
    <xf numFmtId="164" fontId="12" fillId="0" borderId="70" xfId="0" applyNumberFormat="1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/>
    </xf>
    <xf numFmtId="164" fontId="11" fillId="0" borderId="60" xfId="0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64" fontId="17" fillId="0" borderId="50" xfId="0" applyNumberFormat="1" applyFont="1" applyBorder="1" applyAlignment="1">
      <alignment horizontal="center"/>
    </xf>
    <xf numFmtId="164" fontId="17" fillId="0" borderId="60" xfId="0" applyNumberFormat="1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164" fontId="17" fillId="0" borderId="69" xfId="0" applyNumberFormat="1" applyFont="1" applyBorder="1" applyAlignment="1">
      <alignment horizontal="center"/>
    </xf>
    <xf numFmtId="0" fontId="18" fillId="0" borderId="56" xfId="0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4" fillId="0" borderId="66" xfId="0" applyFont="1" applyBorder="1" applyAlignment="1"/>
    <xf numFmtId="0" fontId="4" fillId="0" borderId="38" xfId="0" applyFont="1" applyBorder="1" applyAlignment="1"/>
    <xf numFmtId="0" fontId="4" fillId="0" borderId="38" xfId="0" applyFont="1" applyBorder="1" applyAlignment="1">
      <alignment horizontal="center" vertical="center"/>
    </xf>
    <xf numFmtId="0" fontId="11" fillId="0" borderId="67" xfId="0" applyFont="1" applyBorder="1" applyAlignment="1"/>
    <xf numFmtId="164" fontId="4" fillId="0" borderId="50" xfId="0" applyNumberFormat="1" applyFont="1" applyBorder="1" applyAlignment="1"/>
    <xf numFmtId="0" fontId="11" fillId="0" borderId="47" xfId="0" applyFont="1" applyBorder="1" applyAlignment="1"/>
    <xf numFmtId="0" fontId="4" fillId="0" borderId="47" xfId="0" applyFont="1" applyBorder="1" applyAlignment="1">
      <alignment horizontal="center"/>
    </xf>
    <xf numFmtId="164" fontId="4" fillId="0" borderId="60" xfId="0" applyNumberFormat="1" applyFont="1" applyBorder="1" applyAlignment="1"/>
    <xf numFmtId="0" fontId="4" fillId="0" borderId="34" xfId="0" applyFont="1" applyBorder="1" applyAlignment="1">
      <alignment horizontal="center" vertical="center"/>
    </xf>
    <xf numFmtId="164" fontId="4" fillId="0" borderId="77" xfId="0" applyNumberFormat="1" applyFont="1" applyBorder="1" applyAlignment="1"/>
    <xf numFmtId="164" fontId="16" fillId="0" borderId="50" xfId="0" applyNumberFormat="1" applyFont="1" applyBorder="1" applyAlignment="1">
      <alignment horizontal="center"/>
    </xf>
    <xf numFmtId="0" fontId="2" fillId="0" borderId="61" xfId="0" applyFont="1" applyBorder="1" applyAlignment="1"/>
    <xf numFmtId="0" fontId="2" fillId="0" borderId="62" xfId="0" applyFont="1" applyBorder="1" applyAlignment="1">
      <alignment horizontal="center"/>
    </xf>
    <xf numFmtId="0" fontId="2" fillId="0" borderId="62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12" fillId="0" borderId="48" xfId="0" applyFont="1" applyBorder="1" applyAlignment="1">
      <alignment horizontal="center" vertical="center" textRotation="90"/>
    </xf>
    <xf numFmtId="0" fontId="12" fillId="0" borderId="48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31" xfId="0" applyFont="1" applyBorder="1" applyAlignment="1">
      <alignment horizontal="center" vertical="center"/>
    </xf>
    <xf numFmtId="164" fontId="4" fillId="0" borderId="69" xfId="0" applyNumberFormat="1" applyFont="1" applyBorder="1" applyAlignment="1"/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164" fontId="4" fillId="0" borderId="58" xfId="0" applyNumberFormat="1" applyFont="1" applyBorder="1" applyAlignment="1"/>
    <xf numFmtId="0" fontId="17" fillId="0" borderId="59" xfId="0" applyFont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6" fillId="2" borderId="11" xfId="0" applyFont="1" applyFill="1" applyBorder="1" applyAlignment="1">
      <alignment horizontal="center" vertical="center"/>
    </xf>
    <xf numFmtId="0" fontId="19" fillId="0" borderId="13" xfId="0" applyFont="1" applyBorder="1"/>
    <xf numFmtId="164" fontId="16" fillId="2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2" fillId="2" borderId="17" xfId="0" applyFont="1" applyFill="1" applyBorder="1" applyAlignment="1">
      <alignment horizontal="center" vertical="center"/>
    </xf>
    <xf numFmtId="0" fontId="3" fillId="0" borderId="14" xfId="0" applyFont="1" applyBorder="1"/>
    <xf numFmtId="0" fontId="2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19" fillId="0" borderId="16" xfId="0" applyFont="1" applyBorder="1"/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15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wrapText="1"/>
    </xf>
    <xf numFmtId="0" fontId="2" fillId="2" borderId="11" xfId="0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73" xfId="0" applyFont="1" applyFill="1" applyBorder="1" applyAlignment="1">
      <alignment horizontal="center" vertical="center"/>
    </xf>
    <xf numFmtId="0" fontId="3" fillId="0" borderId="35" xfId="0" applyFont="1" applyBorder="1"/>
    <xf numFmtId="0" fontId="4" fillId="2" borderId="73" xfId="0" applyFont="1" applyFill="1" applyBorder="1" applyAlignment="1">
      <alignment horizontal="center" vertical="center"/>
    </xf>
    <xf numFmtId="0" fontId="3" fillId="0" borderId="36" xfId="0" applyFont="1" applyBorder="1"/>
    <xf numFmtId="0" fontId="3" fillId="0" borderId="71" xfId="0" applyFont="1" applyBorder="1"/>
    <xf numFmtId="0" fontId="4" fillId="2" borderId="75" xfId="0" applyFont="1" applyFill="1" applyBorder="1" applyAlignment="1">
      <alignment horizontal="center" vertical="center"/>
    </xf>
    <xf numFmtId="0" fontId="3" fillId="0" borderId="76" xfId="0" applyFont="1" applyBorder="1"/>
    <xf numFmtId="0" fontId="2" fillId="2" borderId="56" xfId="0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58" xfId="0" applyFont="1" applyBorder="1"/>
    <xf numFmtId="0" fontId="15" fillId="2" borderId="66" xfId="0" applyFont="1" applyFill="1" applyBorder="1" applyAlignment="1">
      <alignment horizontal="center" vertical="top"/>
    </xf>
    <xf numFmtId="0" fontId="3" fillId="0" borderId="38" xfId="0" applyFont="1" applyBorder="1"/>
    <xf numFmtId="0" fontId="3" fillId="0" borderId="67" xfId="0" applyFont="1" applyBorder="1"/>
    <xf numFmtId="0" fontId="2" fillId="0" borderId="73" xfId="0" applyFont="1" applyBorder="1" applyAlignment="1">
      <alignment horizontal="center" vertical="center"/>
    </xf>
    <xf numFmtId="0" fontId="2" fillId="2" borderId="73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center" vertical="top" wrapText="1"/>
    </xf>
    <xf numFmtId="0" fontId="15" fillId="2" borderId="54" xfId="0" applyFont="1" applyFill="1" applyBorder="1" applyAlignment="1">
      <alignment horizontal="center" vertical="top" wrapText="1"/>
    </xf>
    <xf numFmtId="0" fontId="15" fillId="2" borderId="5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15" fillId="0" borderId="61" xfId="0" applyFont="1" applyBorder="1" applyAlignment="1">
      <alignment horizontal="center"/>
    </xf>
    <xf numFmtId="0" fontId="3" fillId="0" borderId="62" xfId="0" applyFont="1" applyBorder="1"/>
    <xf numFmtId="0" fontId="3" fillId="0" borderId="63" xfId="0" applyFont="1" applyBorder="1"/>
    <xf numFmtId="0" fontId="2" fillId="2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45" xfId="0" applyFont="1" applyBorder="1"/>
    <xf numFmtId="0" fontId="2" fillId="2" borderId="48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15" fillId="2" borderId="4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wrapText="1"/>
    </xf>
    <xf numFmtId="0" fontId="15" fillId="2" borderId="53" xfId="0" applyFont="1" applyFill="1" applyBorder="1" applyAlignment="1">
      <alignment horizontal="center" wrapText="1"/>
    </xf>
    <xf numFmtId="0" fontId="15" fillId="2" borderId="54" xfId="0" applyFont="1" applyFill="1" applyBorder="1" applyAlignment="1">
      <alignment horizontal="center" wrapText="1"/>
    </xf>
    <xf numFmtId="0" fontId="15" fillId="2" borderId="55" xfId="0" applyFont="1" applyFill="1" applyBorder="1" applyAlignment="1">
      <alignment horizontal="center" wrapText="1"/>
    </xf>
    <xf numFmtId="0" fontId="2" fillId="2" borderId="56" xfId="0" applyFont="1" applyFill="1" applyBorder="1" applyAlignment="1">
      <alignment horizontal="center"/>
    </xf>
    <xf numFmtId="0" fontId="15" fillId="2" borderId="66" xfId="0" applyFont="1" applyFill="1" applyBorder="1" applyAlignment="1">
      <alignment horizontal="center"/>
    </xf>
    <xf numFmtId="0" fontId="16" fillId="2" borderId="4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3" fillId="0" borderId="60" xfId="0" applyFont="1" applyBorder="1"/>
    <xf numFmtId="0" fontId="2" fillId="2" borderId="7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/>
    </xf>
    <xf numFmtId="0" fontId="3" fillId="0" borderId="65" xfId="0" applyFont="1" applyBorder="1"/>
    <xf numFmtId="0" fontId="15" fillId="2" borderId="6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0" fillId="0" borderId="47" xfId="0" applyFont="1" applyBorder="1" applyAlignment="1"/>
    <xf numFmtId="0" fontId="2" fillId="0" borderId="66" xfId="0" applyFont="1" applyBorder="1" applyAlignment="1">
      <alignment horizontal="center" vertical="top"/>
    </xf>
    <xf numFmtId="0" fontId="2" fillId="0" borderId="64" xfId="0" applyFont="1" applyBorder="1" applyAlignment="1">
      <alignment horizontal="center"/>
    </xf>
    <xf numFmtId="0" fontId="15" fillId="2" borderId="59" xfId="0" applyFont="1" applyFill="1" applyBorder="1" applyAlignment="1">
      <alignment horizontal="center" wrapText="1"/>
    </xf>
    <xf numFmtId="0" fontId="15" fillId="2" borderId="47" xfId="0" applyFont="1" applyFill="1" applyBorder="1" applyAlignment="1">
      <alignment horizontal="center" wrapText="1"/>
    </xf>
    <xf numFmtId="0" fontId="15" fillId="2" borderId="60" xfId="0" applyFont="1" applyFill="1" applyBorder="1" applyAlignment="1">
      <alignment horizontal="center" wrapText="1"/>
    </xf>
    <xf numFmtId="0" fontId="15" fillId="2" borderId="61" xfId="0" applyFont="1" applyFill="1" applyBorder="1" applyAlignment="1">
      <alignment horizontal="center" wrapText="1"/>
    </xf>
    <xf numFmtId="0" fontId="15" fillId="2" borderId="62" xfId="0" applyFont="1" applyFill="1" applyBorder="1" applyAlignment="1">
      <alignment horizontal="center" wrapText="1"/>
    </xf>
    <xf numFmtId="0" fontId="15" fillId="2" borderId="63" xfId="0" applyFont="1" applyFill="1" applyBorder="1" applyAlignment="1">
      <alignment horizontal="center" wrapText="1"/>
    </xf>
    <xf numFmtId="0" fontId="2" fillId="0" borderId="56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21" fillId="0" borderId="57" xfId="0" applyFont="1" applyBorder="1"/>
    <xf numFmtId="0" fontId="21" fillId="0" borderId="58" xfId="0" applyFont="1" applyBorder="1"/>
    <xf numFmtId="0" fontId="2" fillId="0" borderId="56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12" fillId="0" borderId="7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3" fillId="0" borderId="43" xfId="0" applyFont="1" applyBorder="1"/>
    <xf numFmtId="0" fontId="4" fillId="0" borderId="3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5" fillId="0" borderId="48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K99"/>
  <sheetViews>
    <sheetView topLeftCell="A13" workbookViewId="0">
      <selection activeCell="C29" sqref="C29:C30"/>
    </sheetView>
  </sheetViews>
  <sheetFormatPr baseColWidth="10" defaultColWidth="14.42578125" defaultRowHeight="15" customHeight="1"/>
  <cols>
    <col min="1" max="1" width="0.140625" customWidth="1"/>
    <col min="2" max="2" width="17" customWidth="1"/>
    <col min="3" max="3" width="11.140625" customWidth="1"/>
    <col min="4" max="4" width="25.42578125" customWidth="1"/>
    <col min="5" max="5" width="14.85546875" customWidth="1"/>
    <col min="6" max="7" width="11.42578125" customWidth="1"/>
    <col min="8" max="11" width="10" customWidth="1"/>
  </cols>
  <sheetData>
    <row r="1" spans="1:11" ht="22.5" customHeight="1">
      <c r="B1" s="1"/>
      <c r="C1" s="1"/>
      <c r="D1" s="1"/>
      <c r="E1" s="1"/>
      <c r="F1" s="2"/>
      <c r="G1" s="2"/>
    </row>
    <row r="2" spans="1:11" ht="21.75" customHeight="1">
      <c r="B2" s="255" t="s">
        <v>0</v>
      </c>
      <c r="C2" s="256"/>
      <c r="D2" s="256"/>
      <c r="E2" s="256"/>
      <c r="F2" s="256"/>
      <c r="G2" s="257"/>
    </row>
    <row r="3" spans="1:11" ht="12.75" customHeight="1">
      <c r="B3" s="241" t="s">
        <v>172</v>
      </c>
      <c r="C3" s="242"/>
      <c r="D3" s="242"/>
      <c r="E3" s="242"/>
      <c r="F3" s="242"/>
      <c r="G3" s="243"/>
    </row>
    <row r="4" spans="1:11" ht="18.75" customHeight="1">
      <c r="A4" s="3"/>
      <c r="B4" s="262" t="s">
        <v>1</v>
      </c>
      <c r="C4" s="248"/>
      <c r="D4" s="248"/>
      <c r="E4" s="248"/>
      <c r="F4" s="248"/>
      <c r="G4" s="249"/>
    </row>
    <row r="5" spans="1:11" ht="12.75" customHeight="1">
      <c r="A5" s="3"/>
      <c r="B5" s="258" t="s">
        <v>2</v>
      </c>
      <c r="C5" s="258" t="s">
        <v>3</v>
      </c>
      <c r="D5" s="261" t="s">
        <v>4</v>
      </c>
      <c r="E5" s="252" t="s">
        <v>5</v>
      </c>
      <c r="F5" s="263" t="s">
        <v>6</v>
      </c>
      <c r="G5" s="249"/>
    </row>
    <row r="6" spans="1:11" ht="30" customHeight="1">
      <c r="A6" s="3"/>
      <c r="B6" s="259"/>
      <c r="C6" s="259"/>
      <c r="D6" s="251"/>
      <c r="E6" s="253"/>
      <c r="F6" s="4" t="s">
        <v>7</v>
      </c>
      <c r="G6" s="4" t="s">
        <v>8</v>
      </c>
    </row>
    <row r="7" spans="1:11" ht="13.5" customHeight="1">
      <c r="B7" s="5"/>
      <c r="C7" s="5"/>
      <c r="D7" s="5"/>
      <c r="E7" s="5"/>
      <c r="F7" s="6"/>
      <c r="G7" s="6"/>
    </row>
    <row r="8" spans="1:11" ht="15.75" customHeight="1">
      <c r="A8" s="7"/>
      <c r="B8" s="244">
        <v>1</v>
      </c>
      <c r="C8" s="8">
        <v>1</v>
      </c>
      <c r="D8" s="8">
        <v>1</v>
      </c>
      <c r="E8" s="244" t="s">
        <v>9</v>
      </c>
      <c r="F8" s="246">
        <v>28.6</v>
      </c>
      <c r="G8" s="246">
        <v>28.6</v>
      </c>
      <c r="H8" s="7"/>
      <c r="I8" s="7"/>
      <c r="J8" s="7"/>
      <c r="K8" s="7"/>
    </row>
    <row r="9" spans="1:11" ht="15.75" customHeight="1">
      <c r="A9" s="7"/>
      <c r="B9" s="245"/>
      <c r="C9" s="8">
        <v>2</v>
      </c>
      <c r="D9" s="8">
        <v>1</v>
      </c>
      <c r="E9" s="245"/>
      <c r="F9" s="245"/>
      <c r="G9" s="245"/>
      <c r="H9" s="7"/>
      <c r="I9" s="7"/>
      <c r="J9" s="7"/>
      <c r="K9" s="7"/>
    </row>
    <row r="10" spans="1:11" ht="13.5" customHeight="1">
      <c r="B10" s="82"/>
      <c r="C10" s="5"/>
      <c r="D10" s="5"/>
      <c r="E10" s="9"/>
      <c r="F10" s="71"/>
      <c r="G10" s="71"/>
    </row>
    <row r="11" spans="1:11" ht="17.25" customHeight="1">
      <c r="A11" s="7"/>
      <c r="B11" s="244">
        <v>2</v>
      </c>
      <c r="C11" s="8">
        <v>2</v>
      </c>
      <c r="D11" s="8" t="s">
        <v>179</v>
      </c>
      <c r="E11" s="244" t="s">
        <v>9</v>
      </c>
      <c r="F11" s="246">
        <v>28.6</v>
      </c>
      <c r="G11" s="246">
        <v>28.6</v>
      </c>
      <c r="H11" s="7"/>
      <c r="I11" s="7"/>
      <c r="J11" s="7"/>
      <c r="K11" s="7"/>
    </row>
    <row r="12" spans="1:11" ht="33" customHeight="1">
      <c r="A12" s="7"/>
      <c r="B12" s="245"/>
      <c r="C12" s="8">
        <v>3</v>
      </c>
      <c r="D12" s="20" t="s">
        <v>177</v>
      </c>
      <c r="E12" s="245"/>
      <c r="F12" s="245"/>
      <c r="G12" s="245"/>
      <c r="H12" s="7"/>
      <c r="I12" s="7"/>
      <c r="J12" s="7"/>
      <c r="K12" s="7"/>
    </row>
    <row r="13" spans="1:11" ht="13.5" customHeight="1">
      <c r="B13" s="82"/>
      <c r="C13" s="5"/>
      <c r="D13" s="5"/>
      <c r="E13" s="9"/>
      <c r="F13" s="71"/>
      <c r="G13" s="71"/>
    </row>
    <row r="14" spans="1:11" ht="14.25" customHeight="1">
      <c r="A14" s="7"/>
      <c r="B14" s="244">
        <v>3</v>
      </c>
      <c r="C14" s="8">
        <v>1</v>
      </c>
      <c r="D14" s="8" t="s">
        <v>178</v>
      </c>
      <c r="E14" s="244" t="s">
        <v>9</v>
      </c>
      <c r="F14" s="246">
        <v>34.1</v>
      </c>
      <c r="G14" s="246">
        <v>34.1</v>
      </c>
      <c r="H14" s="7"/>
      <c r="I14" s="7"/>
      <c r="J14" s="7"/>
      <c r="K14" s="7"/>
    </row>
    <row r="15" spans="1:11" ht="28.5" customHeight="1">
      <c r="A15" s="7"/>
      <c r="B15" s="260"/>
      <c r="C15" s="8">
        <v>2</v>
      </c>
      <c r="D15" s="20" t="s">
        <v>180</v>
      </c>
      <c r="E15" s="260"/>
      <c r="F15" s="260"/>
      <c r="G15" s="260"/>
      <c r="H15" s="7"/>
      <c r="I15" s="7"/>
      <c r="J15" s="7"/>
      <c r="K15" s="7"/>
    </row>
    <row r="16" spans="1:11" ht="14.25" customHeight="1">
      <c r="A16" s="7"/>
      <c r="B16" s="260"/>
      <c r="C16" s="8">
        <v>3</v>
      </c>
      <c r="D16" s="80" t="s">
        <v>181</v>
      </c>
      <c r="E16" s="260"/>
      <c r="F16" s="260"/>
      <c r="G16" s="260"/>
      <c r="H16" s="7"/>
      <c r="I16" s="7"/>
      <c r="J16" s="7"/>
      <c r="K16" s="7"/>
    </row>
    <row r="17" spans="1:11" ht="14.25" customHeight="1">
      <c r="A17" s="7"/>
      <c r="B17" s="245"/>
      <c r="C17" s="8">
        <v>4</v>
      </c>
      <c r="D17" s="80" t="s">
        <v>182</v>
      </c>
      <c r="E17" s="245"/>
      <c r="F17" s="245"/>
      <c r="G17" s="245"/>
      <c r="H17" s="7"/>
      <c r="I17" s="7"/>
      <c r="J17" s="7"/>
      <c r="K17" s="7"/>
    </row>
    <row r="18" spans="1:11" ht="13.5" customHeight="1">
      <c r="B18" s="82"/>
      <c r="C18" s="5"/>
      <c r="D18" s="5"/>
      <c r="E18" s="9"/>
      <c r="F18" s="71"/>
      <c r="G18" s="71"/>
    </row>
    <row r="19" spans="1:11" ht="15" customHeight="1">
      <c r="A19" s="7"/>
      <c r="B19" s="244">
        <v>4</v>
      </c>
      <c r="C19" s="8">
        <v>4</v>
      </c>
      <c r="D19" s="80" t="s">
        <v>183</v>
      </c>
      <c r="E19" s="244" t="s">
        <v>9</v>
      </c>
      <c r="F19" s="246">
        <v>28.6</v>
      </c>
      <c r="G19" s="246">
        <v>28.6</v>
      </c>
      <c r="H19" s="7"/>
      <c r="I19" s="7"/>
      <c r="J19" s="10"/>
      <c r="K19" s="7"/>
    </row>
    <row r="20" spans="1:11" ht="15" customHeight="1">
      <c r="A20" s="7"/>
      <c r="B20" s="245"/>
      <c r="C20" s="8">
        <v>1</v>
      </c>
      <c r="D20" s="8">
        <v>4</v>
      </c>
      <c r="E20" s="245"/>
      <c r="F20" s="245"/>
      <c r="G20" s="245"/>
      <c r="H20" s="7"/>
      <c r="I20" s="7"/>
      <c r="J20" s="7"/>
      <c r="K20" s="7"/>
    </row>
    <row r="21" spans="1:11" ht="13.5" customHeight="1">
      <c r="B21" s="82"/>
      <c r="C21" s="5"/>
      <c r="D21" s="5"/>
      <c r="E21" s="9"/>
      <c r="F21" s="71"/>
      <c r="G21" s="71"/>
    </row>
    <row r="22" spans="1:11" ht="16.5" customHeight="1">
      <c r="B22" s="244">
        <v>5</v>
      </c>
      <c r="C22" s="8">
        <v>3</v>
      </c>
      <c r="D22" s="80" t="s">
        <v>184</v>
      </c>
      <c r="E22" s="244" t="s">
        <v>9</v>
      </c>
      <c r="F22" s="246">
        <v>28.6</v>
      </c>
      <c r="G22" s="246">
        <v>28.6</v>
      </c>
    </row>
    <row r="23" spans="1:11" ht="16.5" customHeight="1">
      <c r="B23" s="245"/>
      <c r="C23" s="8">
        <v>4</v>
      </c>
      <c r="D23" s="80" t="s">
        <v>185</v>
      </c>
      <c r="E23" s="245"/>
      <c r="F23" s="245"/>
      <c r="G23" s="245"/>
    </row>
    <row r="24" spans="1:11" ht="16.5" customHeight="1">
      <c r="B24" s="79">
        <v>1</v>
      </c>
      <c r="C24" s="8">
        <v>16</v>
      </c>
      <c r="D24" s="80" t="s">
        <v>186</v>
      </c>
      <c r="E24" s="79" t="s">
        <v>9</v>
      </c>
      <c r="F24" s="72">
        <v>28.6</v>
      </c>
      <c r="G24" s="73">
        <v>28.6</v>
      </c>
    </row>
    <row r="25" spans="1:11" ht="17.25" customHeight="1">
      <c r="B25" s="11"/>
      <c r="C25" s="11"/>
      <c r="D25" s="11"/>
      <c r="E25" s="11"/>
      <c r="F25" s="11"/>
      <c r="G25" s="11"/>
    </row>
    <row r="26" spans="1:11" ht="18" customHeight="1">
      <c r="B26" s="255" t="s">
        <v>10</v>
      </c>
      <c r="C26" s="256"/>
      <c r="D26" s="256"/>
      <c r="E26" s="256"/>
      <c r="F26" s="256"/>
      <c r="G26" s="257"/>
    </row>
    <row r="27" spans="1:11" ht="17.25" customHeight="1">
      <c r="B27" s="241" t="s">
        <v>172</v>
      </c>
      <c r="C27" s="242"/>
      <c r="D27" s="242"/>
      <c r="E27" s="242"/>
      <c r="F27" s="242"/>
      <c r="G27" s="243"/>
    </row>
    <row r="28" spans="1:11" ht="31.5" customHeight="1">
      <c r="B28" s="247" t="s">
        <v>11</v>
      </c>
      <c r="C28" s="248"/>
      <c r="D28" s="248"/>
      <c r="E28" s="248"/>
      <c r="F28" s="248"/>
      <c r="G28" s="249"/>
    </row>
    <row r="29" spans="1:11" ht="20.25" customHeight="1">
      <c r="B29" s="258" t="s">
        <v>2</v>
      </c>
      <c r="C29" s="258" t="s">
        <v>3</v>
      </c>
      <c r="D29" s="250" t="s">
        <v>4</v>
      </c>
      <c r="E29" s="252" t="s">
        <v>5</v>
      </c>
      <c r="F29" s="254" t="s">
        <v>6</v>
      </c>
      <c r="G29" s="249"/>
    </row>
    <row r="30" spans="1:11" ht="20.25" customHeight="1">
      <c r="B30" s="259"/>
      <c r="C30" s="259"/>
      <c r="D30" s="251"/>
      <c r="E30" s="253"/>
      <c r="F30" s="4" t="s">
        <v>7</v>
      </c>
      <c r="G30" s="4" t="s">
        <v>8</v>
      </c>
    </row>
    <row r="31" spans="1:11" ht="13.5" customHeight="1">
      <c r="B31" s="5"/>
      <c r="C31" s="5"/>
      <c r="D31" s="5"/>
      <c r="E31" s="5"/>
      <c r="F31" s="6"/>
      <c r="G31" s="6"/>
    </row>
    <row r="32" spans="1:11" ht="31.5" customHeight="1">
      <c r="A32" s="7"/>
      <c r="B32" s="244">
        <v>12</v>
      </c>
      <c r="C32" s="8">
        <v>11</v>
      </c>
      <c r="D32" s="81" t="s">
        <v>187</v>
      </c>
      <c r="E32" s="244" t="s">
        <v>12</v>
      </c>
      <c r="F32" s="246">
        <v>23.1</v>
      </c>
      <c r="G32" s="246">
        <v>23.1</v>
      </c>
      <c r="H32" s="7"/>
      <c r="I32" s="7"/>
      <c r="J32" s="7"/>
      <c r="K32" s="7"/>
    </row>
    <row r="33" spans="1:11" ht="24" customHeight="1">
      <c r="A33" s="7"/>
      <c r="B33" s="245"/>
      <c r="C33" s="8">
        <v>12</v>
      </c>
      <c r="D33" s="80" t="s">
        <v>188</v>
      </c>
      <c r="E33" s="245"/>
      <c r="F33" s="245"/>
      <c r="G33" s="245"/>
      <c r="H33" s="7"/>
      <c r="I33" s="7"/>
      <c r="J33" s="7"/>
      <c r="K33" s="7"/>
    </row>
    <row r="34" spans="1:11" ht="13.5" customHeight="1">
      <c r="B34" s="5"/>
      <c r="C34" s="5"/>
      <c r="D34" s="5"/>
      <c r="E34" s="5"/>
      <c r="F34" s="6"/>
      <c r="G34" s="6"/>
    </row>
    <row r="35" spans="1:11" ht="12.75" customHeight="1">
      <c r="B35" s="1"/>
      <c r="C35" s="1"/>
      <c r="D35" s="1"/>
      <c r="E35" s="1"/>
      <c r="F35" s="2"/>
      <c r="G35" s="2"/>
    </row>
    <row r="36" spans="1:11" ht="12.75" customHeight="1">
      <c r="B36" s="1"/>
      <c r="C36" s="1"/>
      <c r="D36" s="1"/>
      <c r="E36" s="1"/>
      <c r="F36" s="2"/>
      <c r="G36" s="2"/>
    </row>
    <row r="37" spans="1:11" ht="12.75" customHeight="1">
      <c r="B37" s="1"/>
      <c r="C37" s="1"/>
      <c r="D37" s="1"/>
      <c r="E37" s="1"/>
      <c r="F37" s="2"/>
      <c r="G37" s="2"/>
    </row>
    <row r="38" spans="1:11" ht="12.75" customHeight="1">
      <c r="B38" s="1"/>
      <c r="C38" s="1"/>
      <c r="D38" s="1"/>
      <c r="E38" s="1"/>
      <c r="F38" s="2"/>
      <c r="G38" s="2"/>
    </row>
    <row r="39" spans="1:11" ht="12.75" customHeight="1">
      <c r="B39" s="1"/>
      <c r="C39" s="1"/>
      <c r="D39" s="1"/>
      <c r="E39" s="1"/>
      <c r="F39" s="2"/>
      <c r="G39" s="2"/>
    </row>
    <row r="40" spans="1:11" ht="12.75" customHeight="1">
      <c r="B40" s="1"/>
      <c r="C40" s="1"/>
      <c r="D40" s="1"/>
      <c r="E40" s="1"/>
      <c r="F40" s="2"/>
      <c r="G40" s="2"/>
    </row>
    <row r="41" spans="1:11" ht="12.75" customHeight="1">
      <c r="B41" s="1"/>
      <c r="C41" s="1"/>
      <c r="D41" s="1"/>
      <c r="E41" s="1"/>
      <c r="F41" s="2"/>
      <c r="G41" s="2"/>
    </row>
    <row r="42" spans="1:11" ht="12.75" customHeight="1">
      <c r="B42" s="1"/>
      <c r="C42" s="1"/>
      <c r="D42" s="1"/>
      <c r="E42" s="1"/>
      <c r="F42" s="2"/>
      <c r="G42" s="2"/>
    </row>
    <row r="43" spans="1:11" ht="12.75" customHeight="1">
      <c r="B43" s="1"/>
      <c r="C43" s="1"/>
      <c r="D43" s="1"/>
      <c r="E43" s="1"/>
      <c r="F43" s="2"/>
      <c r="G43" s="2"/>
    </row>
    <row r="44" spans="1:11" ht="12.75" customHeight="1">
      <c r="B44" s="1"/>
      <c r="C44" s="1"/>
      <c r="D44" s="1"/>
      <c r="E44" s="1"/>
      <c r="F44" s="2"/>
      <c r="G44" s="2"/>
    </row>
    <row r="45" spans="1:11" ht="12.75" customHeight="1">
      <c r="B45" s="1"/>
      <c r="C45" s="1"/>
      <c r="D45" s="1"/>
      <c r="E45" s="1"/>
      <c r="F45" s="2"/>
      <c r="G45" s="2"/>
    </row>
    <row r="46" spans="1:11" ht="12.75" customHeight="1">
      <c r="B46" s="1"/>
      <c r="C46" s="1"/>
      <c r="D46" s="1"/>
      <c r="E46" s="1"/>
      <c r="F46" s="2"/>
      <c r="G46" s="2"/>
    </row>
    <row r="47" spans="1:11" ht="12.75" customHeight="1">
      <c r="B47" s="1"/>
      <c r="C47" s="1"/>
      <c r="D47" s="1"/>
      <c r="E47" s="1"/>
      <c r="F47" s="2"/>
      <c r="G47" s="2"/>
    </row>
    <row r="48" spans="1:11" ht="12.75" customHeight="1">
      <c r="B48" s="1"/>
      <c r="C48" s="1"/>
      <c r="D48" s="1"/>
      <c r="E48" s="1"/>
      <c r="F48" s="2"/>
      <c r="G48" s="2"/>
    </row>
    <row r="49" spans="2:7" ht="12.75" customHeight="1">
      <c r="B49" s="1"/>
      <c r="C49" s="1"/>
      <c r="D49" s="1"/>
      <c r="E49" s="1"/>
      <c r="F49" s="2"/>
      <c r="G49" s="2"/>
    </row>
    <row r="50" spans="2:7" ht="12.75" customHeight="1">
      <c r="B50" s="1"/>
      <c r="C50" s="1"/>
      <c r="D50" s="1"/>
      <c r="E50" s="1"/>
      <c r="F50" s="2"/>
      <c r="G50" s="2"/>
    </row>
    <row r="51" spans="2:7" ht="12.75" customHeight="1">
      <c r="B51" s="1"/>
      <c r="C51" s="1"/>
      <c r="D51" s="1"/>
      <c r="E51" s="1"/>
      <c r="F51" s="2"/>
      <c r="G51" s="2"/>
    </row>
    <row r="52" spans="2:7" ht="12.75" customHeight="1">
      <c r="B52" s="1"/>
      <c r="C52" s="1"/>
      <c r="D52" s="1"/>
      <c r="E52" s="1"/>
      <c r="F52" s="2"/>
      <c r="G52" s="2"/>
    </row>
    <row r="53" spans="2:7" ht="12.75" customHeight="1">
      <c r="B53" s="1"/>
      <c r="C53" s="1"/>
      <c r="D53" s="1"/>
      <c r="E53" s="1"/>
      <c r="F53" s="2"/>
      <c r="G53" s="2"/>
    </row>
    <row r="54" spans="2:7" ht="12.75" customHeight="1">
      <c r="B54" s="1"/>
      <c r="C54" s="1"/>
      <c r="D54" s="1"/>
      <c r="E54" s="1"/>
      <c r="F54" s="2"/>
      <c r="G54" s="2"/>
    </row>
    <row r="55" spans="2:7" ht="12.75" customHeight="1">
      <c r="B55" s="1"/>
      <c r="C55" s="1"/>
      <c r="D55" s="1"/>
      <c r="E55" s="1"/>
      <c r="F55" s="2"/>
      <c r="G55" s="2"/>
    </row>
    <row r="56" spans="2:7" ht="12.75" customHeight="1">
      <c r="B56" s="1"/>
      <c r="C56" s="1"/>
      <c r="D56" s="1"/>
      <c r="E56" s="1"/>
      <c r="F56" s="2"/>
      <c r="G56" s="2"/>
    </row>
    <row r="57" spans="2:7" ht="12.75" customHeight="1">
      <c r="B57" s="1"/>
      <c r="C57" s="1"/>
      <c r="D57" s="1"/>
      <c r="E57" s="1"/>
      <c r="F57" s="2"/>
      <c r="G57" s="2"/>
    </row>
    <row r="58" spans="2:7" ht="12.75" customHeight="1">
      <c r="B58" s="1"/>
      <c r="C58" s="1"/>
      <c r="D58" s="1"/>
      <c r="E58" s="1"/>
      <c r="F58" s="2"/>
      <c r="G58" s="2"/>
    </row>
    <row r="59" spans="2:7" ht="12.75" customHeight="1">
      <c r="B59" s="1"/>
      <c r="C59" s="1"/>
      <c r="D59" s="1"/>
      <c r="E59" s="1"/>
      <c r="F59" s="2"/>
      <c r="G59" s="2"/>
    </row>
    <row r="60" spans="2:7" ht="12.75" customHeight="1">
      <c r="B60" s="1"/>
      <c r="C60" s="1"/>
      <c r="D60" s="1"/>
      <c r="E60" s="1"/>
      <c r="F60" s="2"/>
      <c r="G60" s="2"/>
    </row>
    <row r="61" spans="2:7" ht="12.75" customHeight="1">
      <c r="B61" s="1"/>
      <c r="C61" s="1"/>
      <c r="D61" s="1"/>
      <c r="E61" s="1"/>
      <c r="F61" s="2"/>
      <c r="G61" s="2"/>
    </row>
    <row r="62" spans="2:7" ht="12.75" customHeight="1">
      <c r="B62" s="1"/>
      <c r="C62" s="1"/>
      <c r="D62" s="1"/>
      <c r="E62" s="1"/>
      <c r="F62" s="2"/>
      <c r="G62" s="2"/>
    </row>
    <row r="63" spans="2:7" ht="12.75" customHeight="1">
      <c r="B63" s="1"/>
      <c r="C63" s="1"/>
      <c r="D63" s="1"/>
      <c r="E63" s="1"/>
      <c r="F63" s="2"/>
      <c r="G63" s="2"/>
    </row>
    <row r="64" spans="2:7" ht="12.75" customHeight="1">
      <c r="B64" s="1"/>
      <c r="C64" s="1"/>
      <c r="D64" s="1"/>
      <c r="E64" s="1"/>
      <c r="F64" s="2"/>
      <c r="G64" s="2"/>
    </row>
    <row r="65" spans="2:7" ht="12.75" customHeight="1">
      <c r="B65" s="1"/>
      <c r="C65" s="1"/>
      <c r="D65" s="1"/>
      <c r="E65" s="1"/>
      <c r="F65" s="2"/>
      <c r="G65" s="2"/>
    </row>
    <row r="66" spans="2:7" ht="12.75" customHeight="1">
      <c r="B66" s="1"/>
      <c r="C66" s="1"/>
      <c r="D66" s="1"/>
      <c r="E66" s="1"/>
      <c r="F66" s="2"/>
      <c r="G66" s="2"/>
    </row>
    <row r="67" spans="2:7" ht="12.75" customHeight="1">
      <c r="B67" s="1"/>
      <c r="C67" s="1"/>
      <c r="D67" s="1"/>
      <c r="E67" s="1"/>
      <c r="F67" s="2"/>
      <c r="G67" s="2"/>
    </row>
    <row r="68" spans="2:7" ht="12.75" customHeight="1">
      <c r="B68" s="1"/>
      <c r="C68" s="1"/>
      <c r="D68" s="1"/>
      <c r="E68" s="1"/>
      <c r="F68" s="2"/>
      <c r="G68" s="2"/>
    </row>
    <row r="69" spans="2:7" ht="12.75" customHeight="1">
      <c r="B69" s="1"/>
      <c r="C69" s="1"/>
      <c r="D69" s="1"/>
      <c r="E69" s="1"/>
      <c r="F69" s="2"/>
      <c r="G69" s="2"/>
    </row>
    <row r="70" spans="2:7" ht="12.75" customHeight="1">
      <c r="B70" s="1"/>
      <c r="C70" s="1"/>
      <c r="D70" s="1"/>
      <c r="E70" s="1"/>
      <c r="F70" s="2"/>
      <c r="G70" s="2"/>
    </row>
    <row r="71" spans="2:7" ht="12.75" customHeight="1">
      <c r="B71" s="1"/>
      <c r="C71" s="1"/>
      <c r="D71" s="1"/>
      <c r="E71" s="1"/>
      <c r="F71" s="2"/>
      <c r="G71" s="2"/>
    </row>
    <row r="72" spans="2:7" ht="12.75" customHeight="1">
      <c r="B72" s="1"/>
      <c r="C72" s="1"/>
      <c r="D72" s="1"/>
      <c r="E72" s="1"/>
      <c r="F72" s="2"/>
      <c r="G72" s="2"/>
    </row>
    <row r="73" spans="2:7" ht="12.75" customHeight="1">
      <c r="B73" s="1"/>
      <c r="C73" s="1"/>
      <c r="D73" s="1"/>
      <c r="E73" s="1"/>
      <c r="F73" s="2"/>
      <c r="G73" s="2"/>
    </row>
    <row r="74" spans="2:7" ht="12.75" customHeight="1">
      <c r="B74" s="1"/>
      <c r="C74" s="1"/>
      <c r="D74" s="1"/>
      <c r="E74" s="1"/>
      <c r="F74" s="2"/>
      <c r="G74" s="2"/>
    </row>
    <row r="75" spans="2:7" ht="12.75" customHeight="1">
      <c r="B75" s="1"/>
      <c r="C75" s="1"/>
      <c r="D75" s="1"/>
      <c r="E75" s="1"/>
      <c r="F75" s="2"/>
      <c r="G75" s="2"/>
    </row>
    <row r="76" spans="2:7" ht="12.75" customHeight="1">
      <c r="B76" s="1"/>
      <c r="C76" s="1"/>
      <c r="D76" s="1"/>
      <c r="E76" s="1"/>
      <c r="F76" s="2"/>
      <c r="G76" s="2"/>
    </row>
    <row r="77" spans="2:7" ht="12.75" customHeight="1">
      <c r="B77" s="1"/>
      <c r="C77" s="1"/>
      <c r="D77" s="1"/>
      <c r="E77" s="1"/>
      <c r="F77" s="2"/>
      <c r="G77" s="2"/>
    </row>
    <row r="78" spans="2:7" ht="12.75" customHeight="1">
      <c r="B78" s="1"/>
      <c r="C78" s="1"/>
      <c r="D78" s="1"/>
      <c r="E78" s="1"/>
      <c r="F78" s="2"/>
      <c r="G78" s="2"/>
    </row>
    <row r="79" spans="2:7" ht="12.75" customHeight="1">
      <c r="B79" s="1"/>
      <c r="C79" s="1"/>
      <c r="D79" s="1"/>
      <c r="E79" s="1"/>
      <c r="F79" s="2"/>
      <c r="G79" s="2"/>
    </row>
    <row r="80" spans="2:7" ht="12.75" customHeight="1">
      <c r="B80" s="1"/>
      <c r="C80" s="1"/>
      <c r="D80" s="1"/>
      <c r="E80" s="1"/>
      <c r="F80" s="2"/>
      <c r="G80" s="2"/>
    </row>
    <row r="81" spans="2:7" ht="12.75" customHeight="1">
      <c r="B81" s="1"/>
      <c r="C81" s="1"/>
      <c r="D81" s="1"/>
      <c r="E81" s="1"/>
      <c r="F81" s="2"/>
      <c r="G81" s="2"/>
    </row>
    <row r="82" spans="2:7" ht="12.75" customHeight="1">
      <c r="B82" s="1"/>
      <c r="C82" s="1"/>
      <c r="D82" s="1"/>
      <c r="E82" s="1"/>
      <c r="F82" s="2"/>
      <c r="G82" s="2"/>
    </row>
    <row r="83" spans="2:7" ht="12.75" customHeight="1">
      <c r="B83" s="1"/>
      <c r="C83" s="1"/>
      <c r="D83" s="1"/>
      <c r="E83" s="1"/>
      <c r="F83" s="2"/>
      <c r="G83" s="2"/>
    </row>
    <row r="84" spans="2:7" ht="12.75" customHeight="1">
      <c r="B84" s="1"/>
      <c r="C84" s="1"/>
      <c r="D84" s="1"/>
      <c r="E84" s="1"/>
      <c r="F84" s="2"/>
      <c r="G84" s="2"/>
    </row>
    <row r="85" spans="2:7" ht="12.75" customHeight="1">
      <c r="B85" s="1"/>
      <c r="C85" s="1"/>
      <c r="D85" s="1"/>
      <c r="E85" s="1"/>
      <c r="F85" s="2"/>
      <c r="G85" s="2"/>
    </row>
    <row r="86" spans="2:7" ht="12.75" customHeight="1">
      <c r="B86" s="1"/>
      <c r="C86" s="1"/>
      <c r="D86" s="1"/>
      <c r="E86" s="1"/>
      <c r="F86" s="2"/>
      <c r="G86" s="2"/>
    </row>
    <row r="87" spans="2:7" ht="12.75" customHeight="1">
      <c r="B87" s="1"/>
      <c r="C87" s="1"/>
      <c r="D87" s="1"/>
      <c r="E87" s="1"/>
      <c r="F87" s="2"/>
      <c r="G87" s="2"/>
    </row>
    <row r="88" spans="2:7" ht="12.75" customHeight="1">
      <c r="B88" s="1"/>
      <c r="C88" s="1"/>
      <c r="D88" s="1"/>
      <c r="E88" s="1"/>
      <c r="F88" s="2"/>
      <c r="G88" s="2"/>
    </row>
    <row r="89" spans="2:7" ht="12.75" customHeight="1">
      <c r="B89" s="1"/>
      <c r="C89" s="1"/>
      <c r="D89" s="1"/>
      <c r="E89" s="1"/>
      <c r="F89" s="2"/>
      <c r="G89" s="2"/>
    </row>
    <row r="90" spans="2:7" ht="12.75" customHeight="1">
      <c r="B90" s="1"/>
      <c r="C90" s="1"/>
      <c r="D90" s="1"/>
      <c r="E90" s="1"/>
      <c r="F90" s="2"/>
      <c r="G90" s="2"/>
    </row>
    <row r="91" spans="2:7" ht="12.75" customHeight="1">
      <c r="B91" s="1"/>
      <c r="C91" s="1"/>
      <c r="D91" s="1"/>
      <c r="E91" s="1"/>
      <c r="F91" s="2"/>
      <c r="G91" s="2"/>
    </row>
    <row r="92" spans="2:7" ht="12.75" customHeight="1">
      <c r="B92" s="1"/>
      <c r="C92" s="1"/>
      <c r="D92" s="1"/>
      <c r="E92" s="1"/>
      <c r="F92" s="2"/>
      <c r="G92" s="2"/>
    </row>
    <row r="93" spans="2:7" ht="12.75" customHeight="1">
      <c r="B93" s="1"/>
      <c r="C93" s="1"/>
      <c r="D93" s="1"/>
      <c r="E93" s="1"/>
      <c r="F93" s="2"/>
      <c r="G93" s="2"/>
    </row>
    <row r="94" spans="2:7" ht="12.75" customHeight="1">
      <c r="B94" s="1"/>
      <c r="C94" s="1"/>
      <c r="D94" s="1"/>
      <c r="E94" s="1"/>
      <c r="F94" s="2"/>
      <c r="G94" s="2"/>
    </row>
    <row r="95" spans="2:7" ht="12.75" customHeight="1">
      <c r="B95" s="1"/>
      <c r="C95" s="1"/>
      <c r="D95" s="1"/>
      <c r="E95" s="1"/>
      <c r="F95" s="2"/>
      <c r="G95" s="2"/>
    </row>
    <row r="96" spans="2:7" ht="12.75" customHeight="1">
      <c r="B96" s="1"/>
      <c r="C96" s="1"/>
      <c r="D96" s="1"/>
      <c r="E96" s="1"/>
      <c r="F96" s="2"/>
      <c r="G96" s="2"/>
    </row>
    <row r="97" spans="2:7" ht="12.75" customHeight="1">
      <c r="B97" s="1"/>
      <c r="C97" s="1"/>
      <c r="D97" s="1"/>
      <c r="E97" s="1"/>
      <c r="F97" s="2"/>
      <c r="G97" s="2"/>
    </row>
    <row r="98" spans="2:7" ht="12.75" customHeight="1">
      <c r="B98" s="1"/>
      <c r="C98" s="1"/>
      <c r="D98" s="1"/>
      <c r="E98" s="1"/>
      <c r="F98" s="2"/>
      <c r="G98" s="2"/>
    </row>
    <row r="99" spans="2:7" ht="12.75" customHeight="1">
      <c r="B99" s="1"/>
      <c r="C99" s="1"/>
      <c r="D99" s="1"/>
      <c r="E99" s="1"/>
      <c r="F99" s="2"/>
      <c r="G99" s="2"/>
    </row>
  </sheetData>
  <mergeCells count="40">
    <mergeCell ref="E5:E6"/>
    <mergeCell ref="B4:G4"/>
    <mergeCell ref="F5:G5"/>
    <mergeCell ref="G8:G9"/>
    <mergeCell ref="E8:E9"/>
    <mergeCell ref="F8:F9"/>
    <mergeCell ref="B5:B6"/>
    <mergeCell ref="C5:C6"/>
    <mergeCell ref="C29:C30"/>
    <mergeCell ref="B2:G2"/>
    <mergeCell ref="B3:G3"/>
    <mergeCell ref="G19:G20"/>
    <mergeCell ref="E14:E17"/>
    <mergeCell ref="E19:E20"/>
    <mergeCell ref="B14:B17"/>
    <mergeCell ref="B8:B9"/>
    <mergeCell ref="E11:E12"/>
    <mergeCell ref="B11:B12"/>
    <mergeCell ref="B19:B20"/>
    <mergeCell ref="F11:F12"/>
    <mergeCell ref="G11:G12"/>
    <mergeCell ref="F14:F17"/>
    <mergeCell ref="G14:G17"/>
    <mergeCell ref="D5:D6"/>
    <mergeCell ref="B27:G27"/>
    <mergeCell ref="B22:B23"/>
    <mergeCell ref="B32:B33"/>
    <mergeCell ref="F19:F20"/>
    <mergeCell ref="F22:F23"/>
    <mergeCell ref="G22:G23"/>
    <mergeCell ref="E22:E23"/>
    <mergeCell ref="E32:E33"/>
    <mergeCell ref="F32:F33"/>
    <mergeCell ref="G32:G33"/>
    <mergeCell ref="B28:G28"/>
    <mergeCell ref="D29:D30"/>
    <mergeCell ref="E29:E30"/>
    <mergeCell ref="F29:G29"/>
    <mergeCell ref="B26:G26"/>
    <mergeCell ref="B29:B30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4"/>
  <sheetViews>
    <sheetView topLeftCell="A16" workbookViewId="0">
      <selection activeCell="A44" sqref="A44"/>
    </sheetView>
  </sheetViews>
  <sheetFormatPr baseColWidth="10" defaultColWidth="14.42578125" defaultRowHeight="15" customHeight="1"/>
  <cols>
    <col min="1" max="4" width="4.5703125" customWidth="1"/>
    <col min="5" max="5" width="25.5703125" customWidth="1"/>
    <col min="6" max="6" width="13" customWidth="1"/>
    <col min="7" max="7" width="9.140625" customWidth="1"/>
    <col min="8" max="8" width="9.42578125" customWidth="1"/>
    <col min="9" max="9" width="16.42578125" customWidth="1"/>
    <col min="10" max="13" width="11.42578125" customWidth="1"/>
  </cols>
  <sheetData>
    <row r="1" spans="1:13" ht="20.25" customHeight="1">
      <c r="A1" s="351" t="s">
        <v>10</v>
      </c>
      <c r="B1" s="294"/>
      <c r="C1" s="294"/>
      <c r="D1" s="294"/>
      <c r="E1" s="294"/>
      <c r="F1" s="294"/>
      <c r="G1" s="294"/>
      <c r="H1" s="294"/>
      <c r="I1" s="295"/>
      <c r="J1" s="41"/>
      <c r="K1" s="41"/>
      <c r="L1" s="41"/>
      <c r="M1" s="41"/>
    </row>
    <row r="2" spans="1:13" ht="18.75" customHeight="1">
      <c r="A2" s="360" t="s">
        <v>172</v>
      </c>
      <c r="B2" s="310"/>
      <c r="C2" s="310"/>
      <c r="D2" s="310"/>
      <c r="E2" s="310"/>
      <c r="F2" s="310"/>
      <c r="G2" s="310"/>
      <c r="H2" s="310"/>
      <c r="I2" s="311"/>
      <c r="J2" s="41"/>
      <c r="K2" s="41"/>
      <c r="L2" s="41"/>
      <c r="M2" s="41"/>
    </row>
    <row r="3" spans="1:13" ht="89.25" customHeight="1">
      <c r="A3" s="181" t="s">
        <v>134</v>
      </c>
      <c r="B3" s="181" t="s">
        <v>109</v>
      </c>
      <c r="C3" s="181" t="s">
        <v>149</v>
      </c>
      <c r="D3" s="181" t="s">
        <v>150</v>
      </c>
      <c r="E3" s="357" t="s">
        <v>151</v>
      </c>
      <c r="F3" s="354"/>
      <c r="G3" s="354"/>
      <c r="H3" s="354"/>
      <c r="I3" s="355"/>
      <c r="J3" s="41"/>
      <c r="K3" s="41"/>
      <c r="L3" s="41"/>
      <c r="M3" s="41"/>
    </row>
    <row r="4" spans="1:13" ht="0.75" customHeight="1">
      <c r="A4" s="55"/>
      <c r="B4" s="41"/>
      <c r="C4" s="41"/>
      <c r="D4" s="41"/>
      <c r="E4" s="41"/>
      <c r="F4" s="54"/>
      <c r="G4" s="41"/>
      <c r="H4" s="54"/>
      <c r="I4" s="56"/>
      <c r="J4" s="41"/>
      <c r="K4" s="41"/>
      <c r="L4" s="41"/>
      <c r="M4" s="41"/>
    </row>
    <row r="5" spans="1:13" ht="35.25" customHeight="1">
      <c r="A5" s="361" t="s">
        <v>89</v>
      </c>
      <c r="B5" s="316"/>
      <c r="C5" s="316"/>
      <c r="D5" s="316"/>
      <c r="E5" s="182" t="s">
        <v>106</v>
      </c>
      <c r="F5" s="183" t="s">
        <v>138</v>
      </c>
      <c r="G5" s="184" t="s">
        <v>114</v>
      </c>
      <c r="H5" s="182" t="s">
        <v>115</v>
      </c>
      <c r="I5" s="183" t="s">
        <v>116</v>
      </c>
      <c r="J5" s="41"/>
      <c r="K5" s="41"/>
      <c r="L5" s="41"/>
      <c r="M5" s="41"/>
    </row>
    <row r="6" spans="1:13" ht="13.5" customHeight="1">
      <c r="A6" s="191">
        <v>1</v>
      </c>
      <c r="B6" s="191">
        <v>0</v>
      </c>
      <c r="C6" s="191">
        <v>1</v>
      </c>
      <c r="D6" s="191">
        <v>1</v>
      </c>
      <c r="E6" s="192" t="s">
        <v>117</v>
      </c>
      <c r="F6" s="193" t="s">
        <v>152</v>
      </c>
      <c r="G6" s="191">
        <v>1</v>
      </c>
      <c r="H6" s="193" t="s">
        <v>56</v>
      </c>
      <c r="I6" s="194">
        <v>45000</v>
      </c>
      <c r="J6" s="66"/>
      <c r="K6" s="41"/>
      <c r="L6" s="41"/>
      <c r="M6" s="41"/>
    </row>
    <row r="7" spans="1:13" ht="13.5" customHeight="1">
      <c r="A7" s="191">
        <v>1</v>
      </c>
      <c r="B7" s="191">
        <v>0</v>
      </c>
      <c r="C7" s="191">
        <v>2</v>
      </c>
      <c r="D7" s="191">
        <v>1</v>
      </c>
      <c r="E7" s="192" t="s">
        <v>117</v>
      </c>
      <c r="F7" s="193" t="s">
        <v>152</v>
      </c>
      <c r="G7" s="191">
        <v>2</v>
      </c>
      <c r="H7" s="193" t="s">
        <v>56</v>
      </c>
      <c r="I7" s="194">
        <v>35000</v>
      </c>
      <c r="J7" s="66"/>
      <c r="K7" s="41"/>
      <c r="L7" s="41"/>
      <c r="M7" s="41"/>
    </row>
    <row r="8" spans="1:13" ht="13.5" customHeight="1">
      <c r="A8" s="191">
        <v>1</v>
      </c>
      <c r="B8" s="191">
        <v>0</v>
      </c>
      <c r="C8" s="191">
        <v>3</v>
      </c>
      <c r="D8" s="191">
        <v>1</v>
      </c>
      <c r="E8" s="192" t="s">
        <v>117</v>
      </c>
      <c r="F8" s="193" t="s">
        <v>152</v>
      </c>
      <c r="G8" s="191">
        <v>3</v>
      </c>
      <c r="H8" s="193" t="s">
        <v>56</v>
      </c>
      <c r="I8" s="194">
        <v>25000</v>
      </c>
      <c r="J8" s="66"/>
      <c r="K8" s="41"/>
      <c r="L8" s="41"/>
      <c r="M8" s="41"/>
    </row>
    <row r="9" spans="1:13" ht="13.5" customHeight="1">
      <c r="A9" s="191">
        <v>1</v>
      </c>
      <c r="B9" s="191">
        <v>0</v>
      </c>
      <c r="C9" s="191">
        <v>4</v>
      </c>
      <c r="D9" s="191">
        <v>1</v>
      </c>
      <c r="E9" s="192" t="s">
        <v>117</v>
      </c>
      <c r="F9" s="193" t="s">
        <v>152</v>
      </c>
      <c r="G9" s="191">
        <v>4</v>
      </c>
      <c r="H9" s="193" t="s">
        <v>56</v>
      </c>
      <c r="I9" s="194">
        <v>20000</v>
      </c>
      <c r="J9" s="66"/>
      <c r="K9" s="41"/>
      <c r="L9" s="41"/>
      <c r="M9" s="41"/>
    </row>
    <row r="10" spans="1:13" ht="5.25" customHeight="1">
      <c r="A10" s="191"/>
      <c r="B10" s="191"/>
      <c r="C10" s="191"/>
      <c r="D10" s="191"/>
      <c r="E10" s="192"/>
      <c r="F10" s="193"/>
      <c r="G10" s="191"/>
      <c r="H10" s="193"/>
      <c r="I10" s="195"/>
      <c r="J10" s="66"/>
      <c r="K10" s="41"/>
      <c r="L10" s="41"/>
      <c r="M10" s="41"/>
    </row>
    <row r="11" spans="1:13" ht="13.5" customHeight="1">
      <c r="A11" s="191">
        <v>2</v>
      </c>
      <c r="B11" s="191">
        <v>0</v>
      </c>
      <c r="C11" s="191">
        <v>1</v>
      </c>
      <c r="D11" s="191">
        <v>1</v>
      </c>
      <c r="E11" s="192" t="s">
        <v>141</v>
      </c>
      <c r="F11" s="193" t="s">
        <v>152</v>
      </c>
      <c r="G11" s="191">
        <v>1</v>
      </c>
      <c r="H11" s="193" t="s">
        <v>56</v>
      </c>
      <c r="I11" s="194">
        <v>45000</v>
      </c>
      <c r="J11" s="66"/>
      <c r="K11" s="41"/>
      <c r="L11" s="41"/>
      <c r="M11" s="41"/>
    </row>
    <row r="12" spans="1:13" ht="13.5" customHeight="1">
      <c r="A12" s="191">
        <v>2</v>
      </c>
      <c r="B12" s="191">
        <v>0</v>
      </c>
      <c r="C12" s="191">
        <v>2</v>
      </c>
      <c r="D12" s="191">
        <v>1</v>
      </c>
      <c r="E12" s="192" t="s">
        <v>141</v>
      </c>
      <c r="F12" s="193" t="s">
        <v>152</v>
      </c>
      <c r="G12" s="191">
        <v>2</v>
      </c>
      <c r="H12" s="193" t="s">
        <v>56</v>
      </c>
      <c r="I12" s="194">
        <v>35000</v>
      </c>
      <c r="J12" s="66"/>
      <c r="K12" s="41"/>
      <c r="L12" s="41"/>
      <c r="M12" s="41"/>
    </row>
    <row r="13" spans="1:13" ht="13.5" customHeight="1">
      <c r="A13" s="191">
        <v>2</v>
      </c>
      <c r="B13" s="191">
        <v>0</v>
      </c>
      <c r="C13" s="191">
        <v>3</v>
      </c>
      <c r="D13" s="191">
        <v>1</v>
      </c>
      <c r="E13" s="192" t="s">
        <v>141</v>
      </c>
      <c r="F13" s="193" t="s">
        <v>152</v>
      </c>
      <c r="G13" s="191">
        <v>3</v>
      </c>
      <c r="H13" s="193" t="s">
        <v>56</v>
      </c>
      <c r="I13" s="194">
        <v>25000</v>
      </c>
      <c r="J13" s="66"/>
      <c r="K13" s="41"/>
      <c r="L13" s="41"/>
      <c r="M13" s="41"/>
    </row>
    <row r="14" spans="1:13" ht="13.5" customHeight="1">
      <c r="A14" s="191">
        <v>2</v>
      </c>
      <c r="B14" s="191">
        <v>0</v>
      </c>
      <c r="C14" s="191">
        <v>4</v>
      </c>
      <c r="D14" s="191">
        <v>1</v>
      </c>
      <c r="E14" s="192" t="s">
        <v>141</v>
      </c>
      <c r="F14" s="193" t="s">
        <v>152</v>
      </c>
      <c r="G14" s="191">
        <v>4</v>
      </c>
      <c r="H14" s="193" t="s">
        <v>56</v>
      </c>
      <c r="I14" s="194">
        <v>20000</v>
      </c>
      <c r="J14" s="66"/>
      <c r="K14" s="41"/>
      <c r="L14" s="41"/>
      <c r="M14" s="41"/>
    </row>
    <row r="15" spans="1:13" ht="5.25" customHeight="1">
      <c r="A15" s="191"/>
      <c r="B15" s="191"/>
      <c r="C15" s="191"/>
      <c r="D15" s="191"/>
      <c r="E15" s="192"/>
      <c r="F15" s="193"/>
      <c r="G15" s="191"/>
      <c r="H15" s="193"/>
      <c r="I15" s="196"/>
      <c r="J15" s="66"/>
      <c r="K15" s="41"/>
      <c r="L15" s="41"/>
      <c r="M15" s="41"/>
    </row>
    <row r="16" spans="1:13" ht="13.5" customHeight="1">
      <c r="A16" s="191">
        <v>3</v>
      </c>
      <c r="B16" s="191">
        <v>0</v>
      </c>
      <c r="C16" s="191">
        <v>1</v>
      </c>
      <c r="D16" s="191">
        <v>1</v>
      </c>
      <c r="E16" s="192" t="s">
        <v>120</v>
      </c>
      <c r="F16" s="193" t="s">
        <v>152</v>
      </c>
      <c r="G16" s="191">
        <v>1</v>
      </c>
      <c r="H16" s="193" t="s">
        <v>56</v>
      </c>
      <c r="I16" s="194">
        <v>100000</v>
      </c>
      <c r="J16" s="66"/>
      <c r="K16" s="41"/>
      <c r="L16" s="41"/>
      <c r="M16" s="41"/>
    </row>
    <row r="17" spans="1:13" ht="13.5" customHeight="1">
      <c r="A17" s="191">
        <v>3</v>
      </c>
      <c r="B17" s="191">
        <v>0</v>
      </c>
      <c r="C17" s="191">
        <v>2</v>
      </c>
      <c r="D17" s="191">
        <v>1</v>
      </c>
      <c r="E17" s="192" t="s">
        <v>120</v>
      </c>
      <c r="F17" s="193" t="s">
        <v>152</v>
      </c>
      <c r="G17" s="191">
        <v>2</v>
      </c>
      <c r="H17" s="193" t="s">
        <v>56</v>
      </c>
      <c r="I17" s="194">
        <v>85000</v>
      </c>
      <c r="J17" s="66"/>
      <c r="K17" s="41"/>
      <c r="L17" s="41"/>
      <c r="M17" s="41"/>
    </row>
    <row r="18" spans="1:13" ht="13.5" customHeight="1">
      <c r="A18" s="191">
        <v>3</v>
      </c>
      <c r="B18" s="191">
        <v>0</v>
      </c>
      <c r="C18" s="191">
        <v>3</v>
      </c>
      <c r="D18" s="191">
        <v>1</v>
      </c>
      <c r="E18" s="192" t="s">
        <v>120</v>
      </c>
      <c r="F18" s="193" t="s">
        <v>152</v>
      </c>
      <c r="G18" s="191">
        <v>3</v>
      </c>
      <c r="H18" s="193" t="s">
        <v>56</v>
      </c>
      <c r="I18" s="194">
        <v>70000</v>
      </c>
      <c r="J18" s="66"/>
      <c r="K18" s="41"/>
      <c r="L18" s="41"/>
      <c r="M18" s="41"/>
    </row>
    <row r="19" spans="1:13" ht="3.75" customHeight="1">
      <c r="A19" s="191"/>
      <c r="B19" s="191"/>
      <c r="C19" s="191"/>
      <c r="D19" s="191"/>
      <c r="E19" s="192"/>
      <c r="F19" s="193"/>
      <c r="G19" s="191"/>
      <c r="H19" s="193"/>
      <c r="I19" s="194"/>
      <c r="J19" s="66"/>
      <c r="K19" s="41"/>
      <c r="L19" s="41"/>
      <c r="M19" s="41"/>
    </row>
    <row r="20" spans="1:13" ht="13.5" customHeight="1">
      <c r="A20" s="191">
        <v>5</v>
      </c>
      <c r="B20" s="191">
        <v>0</v>
      </c>
      <c r="C20" s="191">
        <v>1</v>
      </c>
      <c r="D20" s="191">
        <v>1</v>
      </c>
      <c r="E20" s="192" t="s">
        <v>142</v>
      </c>
      <c r="F20" s="193" t="s">
        <v>152</v>
      </c>
      <c r="G20" s="191">
        <v>1</v>
      </c>
      <c r="H20" s="193" t="s">
        <v>56</v>
      </c>
      <c r="I20" s="194">
        <v>150000</v>
      </c>
      <c r="J20" s="66"/>
      <c r="K20" s="41"/>
      <c r="L20" s="41"/>
      <c r="M20" s="41"/>
    </row>
    <row r="21" spans="1:13" ht="13.5" customHeight="1">
      <c r="A21" s="191">
        <v>5</v>
      </c>
      <c r="B21" s="191">
        <v>0</v>
      </c>
      <c r="C21" s="191">
        <v>2</v>
      </c>
      <c r="D21" s="191">
        <v>1</v>
      </c>
      <c r="E21" s="192" t="s">
        <v>142</v>
      </c>
      <c r="F21" s="193" t="s">
        <v>152</v>
      </c>
      <c r="G21" s="191">
        <v>2</v>
      </c>
      <c r="H21" s="193" t="s">
        <v>56</v>
      </c>
      <c r="I21" s="194">
        <v>140000</v>
      </c>
      <c r="J21" s="66"/>
      <c r="K21" s="41"/>
      <c r="L21" s="41"/>
      <c r="M21" s="41"/>
    </row>
    <row r="22" spans="1:13" ht="13.5" customHeight="1">
      <c r="A22" s="191">
        <v>5</v>
      </c>
      <c r="B22" s="191">
        <v>0</v>
      </c>
      <c r="C22" s="191">
        <v>3</v>
      </c>
      <c r="D22" s="191">
        <v>1</v>
      </c>
      <c r="E22" s="192" t="s">
        <v>142</v>
      </c>
      <c r="F22" s="193" t="s">
        <v>152</v>
      </c>
      <c r="G22" s="191">
        <v>3</v>
      </c>
      <c r="H22" s="193" t="s">
        <v>56</v>
      </c>
      <c r="I22" s="194">
        <v>120000</v>
      </c>
      <c r="J22" s="66"/>
      <c r="K22" s="41"/>
      <c r="L22" s="41"/>
      <c r="M22" s="41"/>
    </row>
    <row r="23" spans="1:13" ht="3.75" customHeight="1">
      <c r="A23" s="191"/>
      <c r="B23" s="191"/>
      <c r="C23" s="191"/>
      <c r="D23" s="191"/>
      <c r="E23" s="192"/>
      <c r="F23" s="193"/>
      <c r="G23" s="191"/>
      <c r="H23" s="193"/>
      <c r="I23" s="194"/>
      <c r="J23" s="66"/>
      <c r="K23" s="41"/>
      <c r="L23" s="41"/>
      <c r="M23" s="41"/>
    </row>
    <row r="24" spans="1:13" ht="13.5" customHeight="1">
      <c r="A24" s="191">
        <v>7</v>
      </c>
      <c r="B24" s="191">
        <v>0</v>
      </c>
      <c r="C24" s="191">
        <v>1</v>
      </c>
      <c r="D24" s="191">
        <v>1</v>
      </c>
      <c r="E24" s="192" t="s">
        <v>143</v>
      </c>
      <c r="F24" s="193" t="s">
        <v>152</v>
      </c>
      <c r="G24" s="191">
        <v>1</v>
      </c>
      <c r="H24" s="193" t="s">
        <v>56</v>
      </c>
      <c r="I24" s="194">
        <v>15000</v>
      </c>
      <c r="J24" s="66"/>
      <c r="K24" s="41"/>
      <c r="L24" s="41"/>
      <c r="M24" s="41"/>
    </row>
    <row r="25" spans="1:13" ht="13.5" customHeight="1">
      <c r="A25" s="191">
        <v>7</v>
      </c>
      <c r="B25" s="191">
        <v>0</v>
      </c>
      <c r="C25" s="191">
        <v>2</v>
      </c>
      <c r="D25" s="191">
        <v>1</v>
      </c>
      <c r="E25" s="192" t="s">
        <v>143</v>
      </c>
      <c r="F25" s="193" t="s">
        <v>152</v>
      </c>
      <c r="G25" s="191">
        <v>2</v>
      </c>
      <c r="H25" s="193" t="s">
        <v>56</v>
      </c>
      <c r="I25" s="194">
        <v>10000</v>
      </c>
      <c r="J25" s="66"/>
      <c r="K25" s="41"/>
      <c r="L25" s="41"/>
      <c r="M25" s="41"/>
    </row>
    <row r="26" spans="1:13" ht="13.5" customHeight="1">
      <c r="A26" s="191">
        <v>7</v>
      </c>
      <c r="B26" s="191">
        <v>0</v>
      </c>
      <c r="C26" s="191">
        <v>3</v>
      </c>
      <c r="D26" s="191">
        <v>1</v>
      </c>
      <c r="E26" s="192" t="s">
        <v>143</v>
      </c>
      <c r="F26" s="193" t="s">
        <v>152</v>
      </c>
      <c r="G26" s="191">
        <v>3</v>
      </c>
      <c r="H26" s="193" t="s">
        <v>56</v>
      </c>
      <c r="I26" s="194">
        <v>7000</v>
      </c>
      <c r="J26" s="66"/>
      <c r="K26" s="41"/>
      <c r="L26" s="41"/>
      <c r="M26" s="41"/>
    </row>
    <row r="27" spans="1:13" ht="13.5" customHeight="1">
      <c r="A27" s="191">
        <v>7</v>
      </c>
      <c r="B27" s="191">
        <v>0</v>
      </c>
      <c r="C27" s="191">
        <v>4</v>
      </c>
      <c r="D27" s="191">
        <v>1</v>
      </c>
      <c r="E27" s="192" t="s">
        <v>143</v>
      </c>
      <c r="F27" s="193" t="s">
        <v>152</v>
      </c>
      <c r="G27" s="191">
        <v>4</v>
      </c>
      <c r="H27" s="193" t="s">
        <v>56</v>
      </c>
      <c r="I27" s="194">
        <v>5000</v>
      </c>
      <c r="J27" s="66"/>
      <c r="K27" s="41"/>
      <c r="L27" s="41"/>
      <c r="M27" s="41"/>
    </row>
    <row r="28" spans="1:13" ht="13.5" customHeight="1">
      <c r="A28" s="191">
        <v>7</v>
      </c>
      <c r="B28" s="191">
        <v>0</v>
      </c>
      <c r="C28" s="191">
        <v>5</v>
      </c>
      <c r="D28" s="191">
        <v>1</v>
      </c>
      <c r="E28" s="192" t="s">
        <v>143</v>
      </c>
      <c r="F28" s="193" t="s">
        <v>152</v>
      </c>
      <c r="G28" s="191">
        <v>5</v>
      </c>
      <c r="H28" s="193" t="s">
        <v>56</v>
      </c>
      <c r="I28" s="194">
        <v>2500</v>
      </c>
      <c r="J28" s="66"/>
      <c r="K28" s="41"/>
      <c r="L28" s="41"/>
      <c r="M28" s="41"/>
    </row>
    <row r="29" spans="1:13" ht="6" customHeight="1">
      <c r="A29" s="191"/>
      <c r="B29" s="191"/>
      <c r="C29" s="191"/>
      <c r="D29" s="191"/>
      <c r="E29" s="192"/>
      <c r="F29" s="193"/>
      <c r="G29" s="191"/>
      <c r="H29" s="193"/>
      <c r="I29" s="194"/>
      <c r="J29" s="66"/>
      <c r="K29" s="41"/>
      <c r="L29" s="41"/>
      <c r="M29" s="41"/>
    </row>
    <row r="30" spans="1:13" ht="13.5" customHeight="1">
      <c r="A30" s="191">
        <v>8</v>
      </c>
      <c r="B30" s="191">
        <v>0</v>
      </c>
      <c r="C30" s="191">
        <v>1</v>
      </c>
      <c r="D30" s="191">
        <v>1</v>
      </c>
      <c r="E30" s="192" t="s">
        <v>123</v>
      </c>
      <c r="F30" s="193" t="s">
        <v>152</v>
      </c>
      <c r="G30" s="191">
        <v>1</v>
      </c>
      <c r="H30" s="193" t="s">
        <v>56</v>
      </c>
      <c r="I30" s="194">
        <v>4000</v>
      </c>
      <c r="J30" s="66"/>
      <c r="K30" s="41"/>
      <c r="L30" s="41"/>
      <c r="M30" s="41"/>
    </row>
    <row r="31" spans="1:13" ht="13.5" customHeight="1">
      <c r="A31" s="191">
        <v>8</v>
      </c>
      <c r="B31" s="191">
        <v>0</v>
      </c>
      <c r="C31" s="191">
        <v>2</v>
      </c>
      <c r="D31" s="191">
        <v>1</v>
      </c>
      <c r="E31" s="192" t="s">
        <v>123</v>
      </c>
      <c r="F31" s="193" t="s">
        <v>152</v>
      </c>
      <c r="G31" s="191">
        <v>2</v>
      </c>
      <c r="H31" s="193" t="s">
        <v>56</v>
      </c>
      <c r="I31" s="194">
        <v>3000</v>
      </c>
      <c r="J31" s="66"/>
      <c r="K31" s="41"/>
      <c r="L31" s="41"/>
      <c r="M31" s="41"/>
    </row>
    <row r="32" spans="1:13" ht="13.5" customHeight="1">
      <c r="A32" s="191">
        <v>8</v>
      </c>
      <c r="B32" s="191">
        <v>0</v>
      </c>
      <c r="C32" s="191">
        <v>3</v>
      </c>
      <c r="D32" s="191">
        <v>1</v>
      </c>
      <c r="E32" s="192" t="s">
        <v>123</v>
      </c>
      <c r="F32" s="193" t="s">
        <v>152</v>
      </c>
      <c r="G32" s="191">
        <v>3</v>
      </c>
      <c r="H32" s="193" t="s">
        <v>56</v>
      </c>
      <c r="I32" s="194">
        <v>2500</v>
      </c>
      <c r="J32" s="66"/>
      <c r="K32" s="41"/>
      <c r="L32" s="41"/>
      <c r="M32" s="41"/>
    </row>
    <row r="33" spans="1:13" ht="13.5" customHeight="1">
      <c r="A33" s="191">
        <v>8</v>
      </c>
      <c r="B33" s="191">
        <v>0</v>
      </c>
      <c r="C33" s="191">
        <v>4</v>
      </c>
      <c r="D33" s="191">
        <v>1</v>
      </c>
      <c r="E33" s="192" t="s">
        <v>123</v>
      </c>
      <c r="F33" s="193" t="s">
        <v>152</v>
      </c>
      <c r="G33" s="191">
        <v>4</v>
      </c>
      <c r="H33" s="193" t="s">
        <v>56</v>
      </c>
      <c r="I33" s="194">
        <v>1200</v>
      </c>
      <c r="J33" s="66"/>
      <c r="K33" s="41"/>
      <c r="L33" s="41"/>
      <c r="M33" s="41"/>
    </row>
    <row r="34" spans="1:13" ht="13.5" customHeight="1">
      <c r="A34" s="191">
        <v>8</v>
      </c>
      <c r="B34" s="191">
        <v>0</v>
      </c>
      <c r="C34" s="191">
        <v>5</v>
      </c>
      <c r="D34" s="191">
        <v>1</v>
      </c>
      <c r="E34" s="192" t="s">
        <v>123</v>
      </c>
      <c r="F34" s="193" t="s">
        <v>152</v>
      </c>
      <c r="G34" s="191">
        <v>5</v>
      </c>
      <c r="H34" s="193" t="s">
        <v>56</v>
      </c>
      <c r="I34" s="194">
        <v>800</v>
      </c>
      <c r="J34" s="66"/>
      <c r="K34" s="41"/>
      <c r="L34" s="41"/>
      <c r="M34" s="41"/>
    </row>
    <row r="35" spans="1:13" ht="13.5" customHeight="1">
      <c r="A35" s="191">
        <v>8</v>
      </c>
      <c r="B35" s="191">
        <v>0</v>
      </c>
      <c r="C35" s="191">
        <v>6</v>
      </c>
      <c r="D35" s="191">
        <v>1</v>
      </c>
      <c r="E35" s="192" t="s">
        <v>123</v>
      </c>
      <c r="F35" s="193" t="s">
        <v>152</v>
      </c>
      <c r="G35" s="191">
        <v>6</v>
      </c>
      <c r="H35" s="193" t="s">
        <v>56</v>
      </c>
      <c r="I35" s="194">
        <v>700</v>
      </c>
      <c r="J35" s="66"/>
      <c r="K35" s="41"/>
      <c r="L35" s="41"/>
      <c r="M35" s="41"/>
    </row>
    <row r="36" spans="1:13" ht="13.5" customHeight="1">
      <c r="A36" s="191">
        <v>8</v>
      </c>
      <c r="B36" s="191">
        <v>0</v>
      </c>
      <c r="C36" s="191">
        <v>7</v>
      </c>
      <c r="D36" s="191">
        <v>1</v>
      </c>
      <c r="E36" s="192" t="s">
        <v>123</v>
      </c>
      <c r="F36" s="193" t="s">
        <v>152</v>
      </c>
      <c r="G36" s="191">
        <v>7</v>
      </c>
      <c r="H36" s="193" t="s">
        <v>56</v>
      </c>
      <c r="I36" s="194">
        <v>300</v>
      </c>
      <c r="J36" s="66"/>
      <c r="K36" s="41"/>
      <c r="L36" s="41"/>
      <c r="M36" s="41"/>
    </row>
    <row r="37" spans="1:13" ht="5.25" customHeight="1">
      <c r="A37" s="191"/>
      <c r="B37" s="191"/>
      <c r="C37" s="191"/>
      <c r="D37" s="191"/>
      <c r="E37" s="192"/>
      <c r="F37" s="193"/>
      <c r="G37" s="191"/>
      <c r="H37" s="193"/>
      <c r="I37" s="195"/>
      <c r="J37" s="66"/>
      <c r="K37" s="41"/>
      <c r="L37" s="41"/>
      <c r="M37" s="41"/>
    </row>
    <row r="38" spans="1:13" ht="13.5" customHeight="1">
      <c r="A38" s="191">
        <v>9</v>
      </c>
      <c r="B38" s="191">
        <v>0</v>
      </c>
      <c r="C38" s="191">
        <v>1</v>
      </c>
      <c r="D38" s="191">
        <v>1</v>
      </c>
      <c r="E38" s="192" t="s">
        <v>145</v>
      </c>
      <c r="F38" s="193" t="s">
        <v>152</v>
      </c>
      <c r="G38" s="191">
        <v>1</v>
      </c>
      <c r="H38" s="193" t="s">
        <v>56</v>
      </c>
      <c r="I38" s="197">
        <v>3500</v>
      </c>
      <c r="J38" s="66"/>
      <c r="K38" s="41"/>
      <c r="L38" s="41"/>
      <c r="M38" s="41"/>
    </row>
    <row r="39" spans="1:13" ht="13.5" customHeight="1">
      <c r="A39" s="191">
        <v>9</v>
      </c>
      <c r="B39" s="191">
        <v>0</v>
      </c>
      <c r="C39" s="191">
        <v>2</v>
      </c>
      <c r="D39" s="191">
        <v>1</v>
      </c>
      <c r="E39" s="192" t="s">
        <v>145</v>
      </c>
      <c r="F39" s="193" t="s">
        <v>152</v>
      </c>
      <c r="G39" s="191">
        <v>2</v>
      </c>
      <c r="H39" s="193" t="s">
        <v>56</v>
      </c>
      <c r="I39" s="197">
        <v>2200</v>
      </c>
      <c r="J39" s="66"/>
      <c r="K39" s="41"/>
      <c r="L39" s="41"/>
      <c r="M39" s="41"/>
    </row>
    <row r="40" spans="1:13" ht="13.5" customHeight="1">
      <c r="A40" s="191">
        <v>9</v>
      </c>
      <c r="B40" s="191">
        <v>0</v>
      </c>
      <c r="C40" s="191">
        <v>3</v>
      </c>
      <c r="D40" s="191">
        <v>1</v>
      </c>
      <c r="E40" s="192" t="s">
        <v>145</v>
      </c>
      <c r="F40" s="193" t="s">
        <v>152</v>
      </c>
      <c r="G40" s="191">
        <v>3</v>
      </c>
      <c r="H40" s="193" t="s">
        <v>56</v>
      </c>
      <c r="I40" s="197">
        <v>1800</v>
      </c>
      <c r="J40" s="66"/>
      <c r="K40" s="41"/>
      <c r="L40" s="41"/>
      <c r="M40" s="41"/>
    </row>
    <row r="41" spans="1:13" ht="13.5" customHeight="1">
      <c r="A41" s="191">
        <v>9</v>
      </c>
      <c r="B41" s="191">
        <v>0</v>
      </c>
      <c r="C41" s="191">
        <v>4</v>
      </c>
      <c r="D41" s="191">
        <v>1</v>
      </c>
      <c r="E41" s="192" t="s">
        <v>145</v>
      </c>
      <c r="F41" s="193" t="s">
        <v>152</v>
      </c>
      <c r="G41" s="191">
        <v>4</v>
      </c>
      <c r="H41" s="193" t="s">
        <v>56</v>
      </c>
      <c r="I41" s="197">
        <v>1500</v>
      </c>
      <c r="J41" s="66"/>
      <c r="K41" s="41"/>
      <c r="L41" s="41"/>
      <c r="M41" s="41"/>
    </row>
    <row r="42" spans="1:13" ht="14.25" customHeight="1">
      <c r="A42" s="130"/>
      <c r="B42" s="131"/>
      <c r="C42" s="131"/>
      <c r="D42" s="131"/>
      <c r="E42" s="131"/>
      <c r="F42" s="185"/>
      <c r="G42" s="131"/>
      <c r="H42" s="185"/>
      <c r="I42" s="132"/>
      <c r="J42" s="41"/>
      <c r="K42" s="41"/>
      <c r="L42" s="41"/>
      <c r="M42" s="41"/>
    </row>
    <row r="43" spans="1:13" ht="43.5" customHeight="1">
      <c r="A43" s="359" t="s">
        <v>215</v>
      </c>
      <c r="B43" s="337"/>
      <c r="C43" s="337"/>
      <c r="D43" s="337"/>
      <c r="E43" s="337"/>
      <c r="F43" s="337"/>
      <c r="G43" s="337"/>
      <c r="H43" s="337"/>
      <c r="I43" s="329"/>
      <c r="J43" s="41"/>
      <c r="K43" s="41"/>
      <c r="L43" s="41"/>
      <c r="M43" s="41"/>
    </row>
    <row r="44" spans="1:13" ht="13.5" customHeight="1">
      <c r="A44" s="135" t="s">
        <v>153</v>
      </c>
      <c r="B44" s="133"/>
      <c r="C44" s="133" t="s">
        <v>154</v>
      </c>
      <c r="D44" s="133"/>
      <c r="E44" s="133"/>
      <c r="F44" s="186"/>
      <c r="G44" s="133"/>
      <c r="H44" s="186" t="s">
        <v>129</v>
      </c>
      <c r="I44" s="136"/>
      <c r="J44" s="41"/>
      <c r="K44" s="41"/>
      <c r="L44" s="41"/>
      <c r="M44" s="41"/>
    </row>
    <row r="45" spans="1:13" ht="13.5" customHeight="1">
      <c r="A45" s="135"/>
      <c r="B45" s="133"/>
      <c r="C45" s="133" t="s">
        <v>155</v>
      </c>
      <c r="D45" s="133"/>
      <c r="E45" s="133"/>
      <c r="F45" s="186"/>
      <c r="G45" s="133"/>
      <c r="H45" s="186" t="s">
        <v>131</v>
      </c>
      <c r="I45" s="136"/>
      <c r="J45" s="41"/>
      <c r="K45" s="41"/>
      <c r="L45" s="41"/>
      <c r="M45" s="41"/>
    </row>
    <row r="46" spans="1:13" ht="14.25" customHeight="1">
      <c r="A46" s="187"/>
      <c r="B46" s="188"/>
      <c r="C46" s="188" t="s">
        <v>156</v>
      </c>
      <c r="D46" s="188"/>
      <c r="E46" s="188"/>
      <c r="F46" s="189"/>
      <c r="G46" s="188"/>
      <c r="H46" s="189" t="s">
        <v>133</v>
      </c>
      <c r="I46" s="190"/>
      <c r="J46" s="41"/>
      <c r="K46" s="41"/>
      <c r="L46" s="41"/>
      <c r="M46" s="41"/>
    </row>
    <row r="47" spans="1:13" ht="13.5" customHeight="1">
      <c r="A47" s="41"/>
      <c r="B47" s="41"/>
      <c r="C47" s="41"/>
      <c r="D47" s="41"/>
      <c r="E47" s="41"/>
      <c r="F47" s="54"/>
      <c r="G47" s="41"/>
      <c r="H47" s="54"/>
      <c r="I47" s="41"/>
      <c r="J47" s="41"/>
      <c r="K47" s="41"/>
      <c r="L47" s="41"/>
      <c r="M47" s="41"/>
    </row>
    <row r="48" spans="1:13" ht="13.5" customHeight="1">
      <c r="A48" s="41"/>
      <c r="B48" s="41"/>
      <c r="C48" s="41"/>
      <c r="D48" s="41"/>
      <c r="E48" s="41"/>
      <c r="F48" s="54"/>
      <c r="G48" s="41"/>
      <c r="H48" s="54"/>
      <c r="I48" s="41"/>
      <c r="J48" s="41"/>
      <c r="K48" s="41"/>
      <c r="L48" s="41"/>
      <c r="M48" s="41"/>
    </row>
    <row r="49" spans="1:13" ht="13.5" customHeight="1">
      <c r="A49" s="41"/>
      <c r="B49" s="41"/>
      <c r="C49" s="41"/>
      <c r="D49" s="41"/>
      <c r="E49" s="41"/>
      <c r="F49" s="54"/>
      <c r="G49" s="41"/>
      <c r="H49" s="54"/>
      <c r="I49" s="41"/>
      <c r="J49" s="41"/>
      <c r="K49" s="41"/>
      <c r="L49" s="41"/>
      <c r="M49" s="41"/>
    </row>
    <row r="50" spans="1:13" ht="13.5" customHeight="1">
      <c r="A50" s="41"/>
      <c r="B50" s="41"/>
      <c r="C50" s="41"/>
      <c r="D50" s="41"/>
      <c r="E50" s="41"/>
      <c r="F50" s="54"/>
      <c r="G50" s="41"/>
      <c r="H50" s="54"/>
      <c r="I50" s="41"/>
      <c r="J50" s="41"/>
      <c r="K50" s="41"/>
      <c r="L50" s="41"/>
      <c r="M50" s="41"/>
    </row>
    <row r="51" spans="1:13" ht="13.5" customHeight="1">
      <c r="A51" s="41"/>
      <c r="B51" s="41"/>
      <c r="C51" s="41"/>
      <c r="D51" s="41"/>
      <c r="E51" s="41"/>
      <c r="F51" s="54"/>
      <c r="G51" s="41"/>
      <c r="H51" s="54"/>
      <c r="I51" s="41"/>
      <c r="J51" s="41"/>
      <c r="K51" s="41"/>
      <c r="L51" s="41"/>
      <c r="M51" s="41"/>
    </row>
    <row r="52" spans="1:13" ht="13.5" customHeight="1">
      <c r="A52" s="41"/>
      <c r="B52" s="41"/>
      <c r="C52" s="41"/>
      <c r="D52" s="41"/>
      <c r="E52" s="41"/>
      <c r="F52" s="54"/>
      <c r="G52" s="41"/>
      <c r="H52" s="54"/>
      <c r="I52" s="41"/>
      <c r="J52" s="41"/>
      <c r="K52" s="41"/>
      <c r="L52" s="41"/>
      <c r="M52" s="41"/>
    </row>
    <row r="53" spans="1:13" ht="13.5" customHeight="1">
      <c r="A53" s="41"/>
      <c r="B53" s="41"/>
      <c r="C53" s="41"/>
      <c r="D53" s="41"/>
      <c r="E53" s="41"/>
      <c r="F53" s="54"/>
      <c r="G53" s="41"/>
      <c r="H53" s="54"/>
      <c r="I53" s="41"/>
      <c r="J53" s="41"/>
      <c r="K53" s="41"/>
      <c r="L53" s="41"/>
      <c r="M53" s="41"/>
    </row>
    <row r="54" spans="1:13" ht="13.5" customHeight="1">
      <c r="A54" s="41"/>
      <c r="B54" s="41"/>
      <c r="C54" s="41"/>
      <c r="D54" s="41"/>
      <c r="E54" s="41"/>
      <c r="F54" s="54"/>
      <c r="G54" s="41"/>
      <c r="H54" s="54"/>
      <c r="I54" s="41"/>
      <c r="J54" s="41"/>
      <c r="K54" s="41"/>
      <c r="L54" s="41"/>
      <c r="M54" s="41"/>
    </row>
    <row r="55" spans="1:13" ht="13.5" customHeight="1">
      <c r="A55" s="41"/>
      <c r="B55" s="41"/>
      <c r="C55" s="41"/>
      <c r="D55" s="41"/>
      <c r="E55" s="41"/>
      <c r="F55" s="54"/>
      <c r="G55" s="41"/>
      <c r="H55" s="54"/>
      <c r="I55" s="41"/>
      <c r="J55" s="41"/>
      <c r="K55" s="41"/>
      <c r="L55" s="41"/>
      <c r="M55" s="41"/>
    </row>
    <row r="56" spans="1:13" ht="13.5" customHeight="1">
      <c r="A56" s="41"/>
      <c r="B56" s="41"/>
      <c r="C56" s="41"/>
      <c r="D56" s="41"/>
      <c r="E56" s="41"/>
      <c r="F56" s="54"/>
      <c r="G56" s="41"/>
      <c r="H56" s="54"/>
      <c r="I56" s="41"/>
      <c r="J56" s="41"/>
      <c r="K56" s="41"/>
      <c r="L56" s="41"/>
      <c r="M56" s="41"/>
    </row>
    <row r="57" spans="1:13" ht="13.5" customHeight="1">
      <c r="A57" s="41"/>
      <c r="B57" s="41"/>
      <c r="C57" s="41"/>
      <c r="D57" s="41"/>
      <c r="E57" s="41"/>
      <c r="F57" s="54"/>
      <c r="G57" s="41"/>
      <c r="H57" s="54"/>
      <c r="I57" s="41"/>
      <c r="J57" s="41"/>
      <c r="K57" s="41"/>
      <c r="L57" s="41"/>
      <c r="M57" s="41"/>
    </row>
    <row r="58" spans="1:13" ht="13.5" customHeight="1">
      <c r="A58" s="41"/>
      <c r="B58" s="41"/>
      <c r="C58" s="41"/>
      <c r="D58" s="41"/>
      <c r="E58" s="41"/>
      <c r="F58" s="54"/>
      <c r="G58" s="41"/>
      <c r="H58" s="54"/>
      <c r="I58" s="41"/>
      <c r="J58" s="41"/>
      <c r="K58" s="41"/>
      <c r="L58" s="41"/>
      <c r="M58" s="41"/>
    </row>
    <row r="59" spans="1:13" ht="13.5" customHeight="1">
      <c r="A59" s="41"/>
      <c r="B59" s="41"/>
      <c r="C59" s="41"/>
      <c r="D59" s="41"/>
      <c r="E59" s="41"/>
      <c r="F59" s="54"/>
      <c r="G59" s="41"/>
      <c r="H59" s="54"/>
      <c r="I59" s="41"/>
      <c r="J59" s="41"/>
      <c r="K59" s="41"/>
      <c r="L59" s="41"/>
      <c r="M59" s="41"/>
    </row>
    <row r="60" spans="1:13" ht="13.5" customHeight="1">
      <c r="A60" s="41"/>
      <c r="B60" s="41"/>
      <c r="C60" s="41"/>
      <c r="D60" s="41"/>
      <c r="E60" s="41"/>
      <c r="F60" s="54"/>
      <c r="G60" s="41"/>
      <c r="H60" s="54"/>
      <c r="I60" s="41"/>
      <c r="J60" s="41"/>
      <c r="K60" s="41"/>
      <c r="L60" s="41"/>
      <c r="M60" s="41"/>
    </row>
    <row r="61" spans="1:13" ht="13.5" customHeight="1">
      <c r="A61" s="41"/>
      <c r="B61" s="41"/>
      <c r="C61" s="41"/>
      <c r="D61" s="41"/>
      <c r="E61" s="41"/>
      <c r="F61" s="54"/>
      <c r="G61" s="41"/>
      <c r="H61" s="54"/>
      <c r="I61" s="41"/>
      <c r="J61" s="41"/>
      <c r="K61" s="41"/>
      <c r="L61" s="41"/>
      <c r="M61" s="41"/>
    </row>
    <row r="62" spans="1:13" ht="13.5" customHeight="1">
      <c r="A62" s="41"/>
      <c r="B62" s="41"/>
      <c r="C62" s="41"/>
      <c r="D62" s="41"/>
      <c r="E62" s="41"/>
      <c r="F62" s="54"/>
      <c r="G62" s="41"/>
      <c r="H62" s="54"/>
      <c r="I62" s="41"/>
      <c r="J62" s="41"/>
      <c r="K62" s="41"/>
      <c r="L62" s="41"/>
      <c r="M62" s="41"/>
    </row>
    <row r="63" spans="1:13" ht="13.5" customHeight="1">
      <c r="A63" s="41"/>
      <c r="B63" s="41"/>
      <c r="C63" s="41"/>
      <c r="D63" s="41"/>
      <c r="E63" s="41"/>
      <c r="F63" s="54"/>
      <c r="G63" s="41"/>
      <c r="H63" s="54"/>
      <c r="I63" s="41"/>
      <c r="J63" s="41"/>
      <c r="K63" s="41"/>
      <c r="L63" s="41"/>
      <c r="M63" s="41"/>
    </row>
    <row r="64" spans="1:13" ht="13.5" customHeight="1">
      <c r="A64" s="41"/>
      <c r="B64" s="41"/>
      <c r="C64" s="41"/>
      <c r="D64" s="41"/>
      <c r="E64" s="41"/>
      <c r="F64" s="54"/>
      <c r="G64" s="41"/>
      <c r="H64" s="54"/>
      <c r="I64" s="41"/>
      <c r="J64" s="41"/>
      <c r="K64" s="41"/>
      <c r="L64" s="41"/>
      <c r="M64" s="41"/>
    </row>
    <row r="65" spans="1:13" ht="13.5" customHeight="1">
      <c r="A65" s="41"/>
      <c r="B65" s="41"/>
      <c r="C65" s="41"/>
      <c r="D65" s="41"/>
      <c r="E65" s="41"/>
      <c r="F65" s="54"/>
      <c r="G65" s="41"/>
      <c r="H65" s="54"/>
      <c r="I65" s="41"/>
      <c r="J65" s="41"/>
      <c r="K65" s="41"/>
      <c r="L65" s="41"/>
      <c r="M65" s="41"/>
    </row>
    <row r="66" spans="1:13" ht="13.5" customHeight="1">
      <c r="A66" s="41"/>
      <c r="B66" s="41"/>
      <c r="C66" s="41"/>
      <c r="D66" s="41"/>
      <c r="E66" s="41"/>
      <c r="F66" s="54"/>
      <c r="G66" s="41"/>
      <c r="H66" s="54"/>
      <c r="I66" s="41"/>
      <c r="J66" s="41"/>
      <c r="K66" s="41"/>
      <c r="L66" s="41"/>
      <c r="M66" s="41"/>
    </row>
    <row r="67" spans="1:13" ht="13.5" customHeight="1">
      <c r="A67" s="41"/>
      <c r="B67" s="41"/>
      <c r="C67" s="41"/>
      <c r="D67" s="41"/>
      <c r="E67" s="41"/>
      <c r="F67" s="54"/>
      <c r="G67" s="41"/>
      <c r="H67" s="54"/>
      <c r="I67" s="41"/>
      <c r="J67" s="41"/>
      <c r="K67" s="41"/>
      <c r="L67" s="41"/>
      <c r="M67" s="41"/>
    </row>
    <row r="68" spans="1:13" ht="13.5" customHeight="1">
      <c r="A68" s="41"/>
      <c r="B68" s="41"/>
      <c r="C68" s="41"/>
      <c r="D68" s="41"/>
      <c r="E68" s="41"/>
      <c r="F68" s="54"/>
      <c r="G68" s="41"/>
      <c r="H68" s="54"/>
      <c r="I68" s="41"/>
      <c r="J68" s="41"/>
      <c r="K68" s="41"/>
      <c r="L68" s="41"/>
      <c r="M68" s="41"/>
    </row>
    <row r="69" spans="1:13" ht="13.5" customHeight="1">
      <c r="A69" s="41"/>
      <c r="B69" s="41"/>
      <c r="C69" s="41"/>
      <c r="D69" s="41"/>
      <c r="E69" s="41"/>
      <c r="F69" s="54"/>
      <c r="G69" s="41"/>
      <c r="H69" s="54"/>
      <c r="I69" s="41"/>
      <c r="J69" s="41"/>
      <c r="K69" s="41"/>
      <c r="L69" s="41"/>
      <c r="M69" s="41"/>
    </row>
    <row r="70" spans="1:13" ht="13.5" customHeight="1">
      <c r="A70" s="41"/>
      <c r="B70" s="41"/>
      <c r="C70" s="41"/>
      <c r="D70" s="41"/>
      <c r="E70" s="41"/>
      <c r="F70" s="54"/>
      <c r="G70" s="41"/>
      <c r="H70" s="54"/>
      <c r="I70" s="41"/>
      <c r="J70" s="41"/>
      <c r="K70" s="41"/>
      <c r="L70" s="41"/>
      <c r="M70" s="41"/>
    </row>
    <row r="71" spans="1:13" ht="13.5" customHeight="1">
      <c r="A71" s="41"/>
      <c r="B71" s="41"/>
      <c r="C71" s="41"/>
      <c r="D71" s="41"/>
      <c r="E71" s="41"/>
      <c r="F71" s="54"/>
      <c r="G71" s="41"/>
      <c r="H71" s="54"/>
      <c r="I71" s="41"/>
      <c r="J71" s="41"/>
      <c r="K71" s="41"/>
      <c r="L71" s="41"/>
      <c r="M71" s="41"/>
    </row>
    <row r="72" spans="1:13" ht="13.5" customHeight="1">
      <c r="A72" s="41"/>
      <c r="B72" s="41"/>
      <c r="C72" s="41"/>
      <c r="D72" s="41"/>
      <c r="E72" s="41"/>
      <c r="F72" s="54"/>
      <c r="G72" s="41"/>
      <c r="H72" s="54"/>
      <c r="I72" s="41"/>
      <c r="J72" s="41"/>
      <c r="K72" s="41"/>
      <c r="L72" s="41"/>
      <c r="M72" s="41"/>
    </row>
    <row r="73" spans="1:13" ht="13.5" customHeight="1">
      <c r="A73" s="41"/>
      <c r="B73" s="41"/>
      <c r="C73" s="41"/>
      <c r="D73" s="41"/>
      <c r="E73" s="41"/>
      <c r="F73" s="54"/>
      <c r="G73" s="41"/>
      <c r="H73" s="54"/>
      <c r="I73" s="41"/>
      <c r="J73" s="41"/>
      <c r="K73" s="41"/>
      <c r="L73" s="41"/>
      <c r="M73" s="41"/>
    </row>
    <row r="74" spans="1:13" ht="13.5" customHeight="1">
      <c r="A74" s="41"/>
      <c r="B74" s="41"/>
      <c r="C74" s="41"/>
      <c r="D74" s="41"/>
      <c r="E74" s="41"/>
      <c r="F74" s="54"/>
      <c r="G74" s="41"/>
      <c r="H74" s="54"/>
      <c r="I74" s="41"/>
      <c r="J74" s="41"/>
      <c r="K74" s="41"/>
      <c r="L74" s="41"/>
      <c r="M74" s="41"/>
    </row>
    <row r="75" spans="1:13" ht="13.5" customHeight="1">
      <c r="A75" s="41"/>
      <c r="B75" s="41"/>
      <c r="C75" s="41"/>
      <c r="D75" s="41"/>
      <c r="E75" s="41"/>
      <c r="F75" s="54"/>
      <c r="G75" s="41"/>
      <c r="H75" s="54"/>
      <c r="I75" s="41"/>
      <c r="J75" s="41"/>
      <c r="K75" s="41"/>
      <c r="L75" s="41"/>
      <c r="M75" s="41"/>
    </row>
    <row r="76" spans="1:13" ht="13.5" customHeight="1">
      <c r="A76" s="41"/>
      <c r="B76" s="41"/>
      <c r="C76" s="41"/>
      <c r="D76" s="41"/>
      <c r="E76" s="41"/>
      <c r="F76" s="54"/>
      <c r="G76" s="41"/>
      <c r="H76" s="54"/>
      <c r="I76" s="41"/>
      <c r="J76" s="41"/>
      <c r="K76" s="41"/>
      <c r="L76" s="41"/>
      <c r="M76" s="41"/>
    </row>
    <row r="77" spans="1:13" ht="13.5" customHeight="1">
      <c r="A77" s="41"/>
      <c r="B77" s="41"/>
      <c r="C77" s="41"/>
      <c r="D77" s="41"/>
      <c r="E77" s="41"/>
      <c r="F77" s="54"/>
      <c r="G77" s="41"/>
      <c r="H77" s="54"/>
      <c r="I77" s="41"/>
      <c r="J77" s="41"/>
      <c r="K77" s="41"/>
      <c r="L77" s="41"/>
      <c r="M77" s="41"/>
    </row>
    <row r="78" spans="1:13" ht="13.5" customHeight="1">
      <c r="A78" s="41"/>
      <c r="B78" s="41"/>
      <c r="C78" s="41"/>
      <c r="D78" s="41"/>
      <c r="E78" s="41"/>
      <c r="F78" s="54"/>
      <c r="G78" s="41"/>
      <c r="H78" s="54"/>
      <c r="I78" s="41"/>
      <c r="J78" s="41"/>
      <c r="K78" s="41"/>
      <c r="L78" s="41"/>
      <c r="M78" s="41"/>
    </row>
    <row r="79" spans="1:13" ht="13.5" customHeight="1">
      <c r="A79" s="41"/>
      <c r="B79" s="41"/>
      <c r="C79" s="41"/>
      <c r="D79" s="41"/>
      <c r="E79" s="41"/>
      <c r="F79" s="54"/>
      <c r="G79" s="41"/>
      <c r="H79" s="54"/>
      <c r="I79" s="41"/>
      <c r="J79" s="41"/>
      <c r="K79" s="41"/>
      <c r="L79" s="41"/>
      <c r="M79" s="41"/>
    </row>
    <row r="80" spans="1:13" ht="13.5" customHeight="1">
      <c r="A80" s="41"/>
      <c r="B80" s="41"/>
      <c r="C80" s="41"/>
      <c r="D80" s="41"/>
      <c r="E80" s="41"/>
      <c r="F80" s="54"/>
      <c r="G80" s="41"/>
      <c r="H80" s="54"/>
      <c r="I80" s="41"/>
      <c r="J80" s="41"/>
      <c r="K80" s="41"/>
      <c r="L80" s="41"/>
      <c r="M80" s="41"/>
    </row>
    <row r="81" spans="1:13" ht="13.5" customHeight="1">
      <c r="A81" s="41"/>
      <c r="B81" s="41"/>
      <c r="C81" s="41"/>
      <c r="D81" s="41"/>
      <c r="E81" s="41"/>
      <c r="F81" s="54"/>
      <c r="G81" s="41"/>
      <c r="H81" s="54"/>
      <c r="I81" s="41"/>
      <c r="J81" s="41"/>
      <c r="K81" s="41"/>
      <c r="L81" s="41"/>
      <c r="M81" s="41"/>
    </row>
    <row r="82" spans="1:13" ht="13.5" customHeight="1">
      <c r="A82" s="41"/>
      <c r="B82" s="41"/>
      <c r="C82" s="41"/>
      <c r="D82" s="41"/>
      <c r="E82" s="41"/>
      <c r="F82" s="54"/>
      <c r="G82" s="41"/>
      <c r="H82" s="54"/>
      <c r="I82" s="41"/>
      <c r="J82" s="41"/>
      <c r="K82" s="41"/>
      <c r="L82" s="41"/>
      <c r="M82" s="41"/>
    </row>
    <row r="83" spans="1:13" ht="13.5" customHeight="1">
      <c r="A83" s="41"/>
      <c r="B83" s="41"/>
      <c r="C83" s="41"/>
      <c r="D83" s="41"/>
      <c r="E83" s="41"/>
      <c r="F83" s="54"/>
      <c r="G83" s="41"/>
      <c r="H83" s="54"/>
      <c r="I83" s="41"/>
      <c r="J83" s="41"/>
      <c r="K83" s="41"/>
      <c r="L83" s="41"/>
      <c r="M83" s="41"/>
    </row>
    <row r="84" spans="1:13" ht="13.5" customHeight="1">
      <c r="A84" s="41"/>
      <c r="B84" s="41"/>
      <c r="C84" s="41"/>
      <c r="D84" s="41"/>
      <c r="E84" s="41"/>
      <c r="F84" s="54"/>
      <c r="G84" s="41"/>
      <c r="H84" s="54"/>
      <c r="I84" s="41"/>
      <c r="J84" s="41"/>
      <c r="K84" s="41"/>
      <c r="L84" s="41"/>
      <c r="M84" s="41"/>
    </row>
    <row r="85" spans="1:13" ht="13.5" customHeight="1">
      <c r="A85" s="41"/>
      <c r="B85" s="41"/>
      <c r="C85" s="41"/>
      <c r="D85" s="41"/>
      <c r="E85" s="41"/>
      <c r="F85" s="54"/>
      <c r="G85" s="41"/>
      <c r="H85" s="54"/>
      <c r="I85" s="41"/>
      <c r="J85" s="41"/>
      <c r="K85" s="41"/>
      <c r="L85" s="41"/>
      <c r="M85" s="41"/>
    </row>
    <row r="86" spans="1:13" ht="13.5" customHeight="1">
      <c r="A86" s="41"/>
      <c r="B86" s="41"/>
      <c r="C86" s="41"/>
      <c r="D86" s="41"/>
      <c r="E86" s="41"/>
      <c r="F86" s="54"/>
      <c r="G86" s="41"/>
      <c r="H86" s="54"/>
      <c r="I86" s="41"/>
      <c r="J86" s="41"/>
      <c r="K86" s="41"/>
      <c r="L86" s="41"/>
      <c r="M86" s="41"/>
    </row>
    <row r="87" spans="1:13" ht="13.5" customHeight="1">
      <c r="A87" s="41"/>
      <c r="B87" s="41"/>
      <c r="C87" s="41"/>
      <c r="D87" s="41"/>
      <c r="E87" s="41"/>
      <c r="F87" s="54"/>
      <c r="G87" s="41"/>
      <c r="H87" s="54"/>
      <c r="I87" s="41"/>
      <c r="J87" s="41"/>
      <c r="K87" s="41"/>
      <c r="L87" s="41"/>
      <c r="M87" s="41"/>
    </row>
    <row r="88" spans="1:13" ht="13.5" customHeight="1">
      <c r="A88" s="41"/>
      <c r="B88" s="41"/>
      <c r="C88" s="41"/>
      <c r="D88" s="41"/>
      <c r="E88" s="41"/>
      <c r="F88" s="54"/>
      <c r="G88" s="41"/>
      <c r="H88" s="54"/>
      <c r="I88" s="41"/>
      <c r="J88" s="41"/>
      <c r="K88" s="41"/>
      <c r="L88" s="41"/>
      <c r="M88" s="41"/>
    </row>
    <row r="89" spans="1:13" ht="13.5" customHeight="1">
      <c r="A89" s="41"/>
      <c r="B89" s="41"/>
      <c r="C89" s="41"/>
      <c r="D89" s="41"/>
      <c r="E89" s="41"/>
      <c r="F89" s="54"/>
      <c r="G89" s="41"/>
      <c r="H89" s="54"/>
      <c r="I89" s="41"/>
      <c r="J89" s="41"/>
      <c r="K89" s="41"/>
      <c r="L89" s="41"/>
      <c r="M89" s="41"/>
    </row>
    <row r="90" spans="1:13" ht="13.5" customHeight="1">
      <c r="A90" s="41"/>
      <c r="B90" s="41"/>
      <c r="C90" s="41"/>
      <c r="D90" s="41"/>
      <c r="E90" s="41"/>
      <c r="F90" s="54"/>
      <c r="G90" s="41"/>
      <c r="H90" s="54"/>
      <c r="I90" s="41"/>
      <c r="J90" s="41"/>
      <c r="K90" s="41"/>
      <c r="L90" s="41"/>
      <c r="M90" s="41"/>
    </row>
    <row r="91" spans="1:13" ht="13.5" customHeight="1">
      <c r="A91" s="41"/>
      <c r="B91" s="41"/>
      <c r="C91" s="41"/>
      <c r="D91" s="41"/>
      <c r="E91" s="41"/>
      <c r="F91" s="54"/>
      <c r="G91" s="41"/>
      <c r="H91" s="54"/>
      <c r="I91" s="41"/>
      <c r="J91" s="41"/>
      <c r="K91" s="41"/>
      <c r="L91" s="41"/>
      <c r="M91" s="41"/>
    </row>
    <row r="92" spans="1:13" ht="13.5" customHeight="1">
      <c r="A92" s="41"/>
      <c r="B92" s="41"/>
      <c r="C92" s="41"/>
      <c r="D92" s="41"/>
      <c r="E92" s="41"/>
      <c r="F92" s="54"/>
      <c r="G92" s="41"/>
      <c r="H92" s="54"/>
      <c r="I92" s="41"/>
      <c r="J92" s="41"/>
      <c r="K92" s="41"/>
      <c r="L92" s="41"/>
      <c r="M92" s="41"/>
    </row>
    <row r="93" spans="1:13" ht="13.5" customHeight="1">
      <c r="A93" s="41"/>
      <c r="B93" s="41"/>
      <c r="C93" s="41"/>
      <c r="D93" s="41"/>
      <c r="E93" s="41"/>
      <c r="F93" s="54"/>
      <c r="G93" s="41"/>
      <c r="H93" s="54"/>
      <c r="I93" s="41"/>
      <c r="J93" s="41"/>
      <c r="K93" s="41"/>
      <c r="L93" s="41"/>
      <c r="M93" s="41"/>
    </row>
    <row r="94" spans="1:13" ht="13.5" customHeight="1">
      <c r="A94" s="41"/>
      <c r="B94" s="41"/>
      <c r="C94" s="41"/>
      <c r="D94" s="41"/>
      <c r="E94" s="41"/>
      <c r="F94" s="54"/>
      <c r="G94" s="41"/>
      <c r="H94" s="54"/>
      <c r="I94" s="41"/>
      <c r="J94" s="41"/>
      <c r="K94" s="41"/>
      <c r="L94" s="41"/>
      <c r="M94" s="41"/>
    </row>
  </sheetData>
  <mergeCells count="5">
    <mergeCell ref="A43:I43"/>
    <mergeCell ref="A1:I1"/>
    <mergeCell ref="A2:I2"/>
    <mergeCell ref="E3:I3"/>
    <mergeCell ref="A5:D5"/>
  </mergeCells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FF"/>
  </sheetPr>
  <dimension ref="A1:K95"/>
  <sheetViews>
    <sheetView tabSelected="1" topLeftCell="A73" workbookViewId="0">
      <selection activeCell="I9" sqref="I9"/>
    </sheetView>
  </sheetViews>
  <sheetFormatPr baseColWidth="10" defaultColWidth="14.42578125" defaultRowHeight="15" customHeight="1"/>
  <cols>
    <col min="1" max="1" width="6.28515625" customWidth="1"/>
    <col min="2" max="2" width="10.42578125" customWidth="1"/>
    <col min="3" max="3" width="14.85546875" customWidth="1"/>
    <col min="4" max="4" width="15.42578125" customWidth="1"/>
    <col min="5" max="5" width="15.5703125" customWidth="1"/>
    <col min="6" max="6" width="16.140625" customWidth="1"/>
    <col min="7" max="8" width="11.42578125" customWidth="1"/>
    <col min="9" max="11" width="10" customWidth="1"/>
  </cols>
  <sheetData>
    <row r="1" spans="1:11" ht="15" customHeight="1">
      <c r="A1" s="57"/>
      <c r="B1" s="255" t="s">
        <v>157</v>
      </c>
      <c r="C1" s="256"/>
      <c r="D1" s="256"/>
      <c r="E1" s="256"/>
      <c r="F1" s="257"/>
      <c r="G1" s="57" t="s">
        <v>39</v>
      </c>
      <c r="H1" s="57"/>
      <c r="I1" s="57"/>
      <c r="J1" s="57"/>
      <c r="K1" s="57"/>
    </row>
    <row r="2" spans="1:11" ht="15" customHeight="1">
      <c r="A2" s="57"/>
      <c r="B2" s="264" t="s">
        <v>174</v>
      </c>
      <c r="C2" s="265"/>
      <c r="D2" s="265"/>
      <c r="E2" s="265"/>
      <c r="F2" s="266"/>
      <c r="G2" s="57"/>
      <c r="H2" s="57"/>
      <c r="I2" s="57"/>
      <c r="J2" s="57"/>
      <c r="K2" s="57"/>
    </row>
    <row r="3" spans="1:11">
      <c r="A3" s="57"/>
      <c r="B3" s="247" t="s">
        <v>158</v>
      </c>
      <c r="C3" s="248"/>
      <c r="D3" s="248"/>
      <c r="E3" s="248"/>
      <c r="F3" s="249"/>
      <c r="G3" s="57"/>
      <c r="H3" s="57"/>
      <c r="I3" s="57"/>
      <c r="J3" s="57"/>
      <c r="K3" s="57"/>
    </row>
    <row r="4" spans="1:11" ht="14.25" customHeight="1">
      <c r="A4" s="57"/>
      <c r="B4" s="58" t="s">
        <v>159</v>
      </c>
      <c r="C4" s="58">
        <v>55</v>
      </c>
      <c r="D4" s="58">
        <v>65</v>
      </c>
      <c r="E4" s="58">
        <v>75</v>
      </c>
      <c r="F4" s="58">
        <v>85</v>
      </c>
      <c r="G4" s="57"/>
      <c r="H4" s="57"/>
      <c r="I4" s="57"/>
      <c r="J4" s="57"/>
      <c r="K4" s="57"/>
    </row>
    <row r="5" spans="1:11" ht="14.25" customHeight="1">
      <c r="A5" s="57"/>
      <c r="B5" s="22">
        <v>1</v>
      </c>
      <c r="C5" s="22">
        <v>0.99219999999999997</v>
      </c>
      <c r="D5" s="22">
        <v>0.99219999999999997</v>
      </c>
      <c r="E5" s="22">
        <v>0.99319999999999997</v>
      </c>
      <c r="F5" s="59">
        <v>0.99399999999999999</v>
      </c>
      <c r="G5" s="57"/>
      <c r="H5" s="57"/>
      <c r="I5" s="57"/>
      <c r="J5" s="57"/>
      <c r="K5" s="57"/>
    </row>
    <row r="6" spans="1:11" ht="14.25" customHeight="1">
      <c r="A6" s="57"/>
      <c r="B6" s="22">
        <v>2</v>
      </c>
      <c r="C6" s="22">
        <v>0.98409999999999997</v>
      </c>
      <c r="D6" s="22">
        <v>0.98409999999999997</v>
      </c>
      <c r="E6" s="22">
        <v>0.98629999999999995</v>
      </c>
      <c r="F6" s="59">
        <v>0.98799999999999999</v>
      </c>
      <c r="G6" s="57"/>
      <c r="H6" s="57"/>
      <c r="I6" s="57"/>
      <c r="J6" s="57"/>
      <c r="K6" s="57"/>
    </row>
    <row r="7" spans="1:11" ht="14.25" customHeight="1">
      <c r="A7" s="57"/>
      <c r="B7" s="22">
        <v>3</v>
      </c>
      <c r="C7" s="22">
        <v>0.97589999999999999</v>
      </c>
      <c r="D7" s="22">
        <v>0.97589999999999999</v>
      </c>
      <c r="E7" s="22">
        <v>0.97919999999999996</v>
      </c>
      <c r="F7" s="22">
        <v>0.98170000000000002</v>
      </c>
      <c r="G7" s="57"/>
      <c r="H7" s="57"/>
      <c r="I7" s="57"/>
      <c r="J7" s="57"/>
      <c r="K7" s="57"/>
    </row>
    <row r="8" spans="1:11" ht="13.5" customHeight="1">
      <c r="A8" s="57"/>
      <c r="B8" s="22">
        <v>4</v>
      </c>
      <c r="C8" s="22">
        <v>0.96730000000000005</v>
      </c>
      <c r="D8" s="22">
        <v>0.96730000000000005</v>
      </c>
      <c r="E8" s="22">
        <v>0.97189999999999999</v>
      </c>
      <c r="F8" s="22">
        <v>0.97540000000000004</v>
      </c>
      <c r="G8" s="57"/>
      <c r="H8" s="60"/>
      <c r="I8" s="57"/>
      <c r="J8" s="57"/>
      <c r="K8" s="57"/>
    </row>
    <row r="9" spans="1:11" ht="14.25" customHeight="1">
      <c r="A9" s="57"/>
      <c r="B9" s="22">
        <v>5</v>
      </c>
      <c r="C9" s="22">
        <v>0.95860000000000001</v>
      </c>
      <c r="D9" s="22">
        <v>0.95860000000000001</v>
      </c>
      <c r="E9" s="22">
        <v>0.96440000000000003</v>
      </c>
      <c r="F9" s="22">
        <v>0.96889999999999998</v>
      </c>
      <c r="G9" s="57"/>
      <c r="H9" s="60"/>
      <c r="I9" s="57"/>
      <c r="J9" s="57"/>
      <c r="K9" s="57"/>
    </row>
    <row r="10" spans="1:11" ht="14.25" customHeight="1">
      <c r="A10" s="57"/>
      <c r="B10" s="22">
        <v>6</v>
      </c>
      <c r="C10" s="22">
        <v>0.9496</v>
      </c>
      <c r="D10" s="22">
        <v>0.9496</v>
      </c>
      <c r="E10" s="22">
        <v>0.95679999999999998</v>
      </c>
      <c r="F10" s="22">
        <v>0.96220000000000006</v>
      </c>
      <c r="G10" s="57"/>
      <c r="H10" s="60"/>
      <c r="I10" s="57"/>
      <c r="J10" s="57"/>
      <c r="K10" s="57"/>
    </row>
    <row r="11" spans="1:11" ht="14.25" customHeight="1">
      <c r="A11" s="57"/>
      <c r="B11" s="22">
        <v>7</v>
      </c>
      <c r="C11" s="22">
        <v>0.94040000000000001</v>
      </c>
      <c r="D11" s="22">
        <v>0.94040000000000001</v>
      </c>
      <c r="E11" s="59">
        <v>0.94899999999999995</v>
      </c>
      <c r="F11" s="22">
        <v>0.95540000000000003</v>
      </c>
      <c r="G11" s="57"/>
      <c r="H11" s="57"/>
      <c r="I11" s="57"/>
      <c r="J11" s="57"/>
      <c r="K11" s="57"/>
    </row>
    <row r="12" spans="1:11" ht="14.25" customHeight="1">
      <c r="A12" s="57"/>
      <c r="B12" s="22">
        <v>8</v>
      </c>
      <c r="C12" s="22">
        <v>0.93089999999999995</v>
      </c>
      <c r="D12" s="22">
        <v>0.93089999999999995</v>
      </c>
      <c r="E12" s="59">
        <v>0.94099999999999995</v>
      </c>
      <c r="F12" s="22">
        <v>0.94850000000000001</v>
      </c>
      <c r="G12" s="57"/>
      <c r="H12" s="57"/>
      <c r="I12" s="57"/>
      <c r="J12" s="57"/>
      <c r="K12" s="57"/>
    </row>
    <row r="13" spans="1:11" ht="14.25" customHeight="1">
      <c r="A13" s="57"/>
      <c r="B13" s="22">
        <v>9</v>
      </c>
      <c r="C13" s="22">
        <v>0.92120000000000002</v>
      </c>
      <c r="D13" s="22">
        <v>0.92120000000000002</v>
      </c>
      <c r="E13" s="22">
        <v>0.93279999999999996</v>
      </c>
      <c r="F13" s="22">
        <v>0.9415</v>
      </c>
      <c r="G13" s="57"/>
      <c r="H13" s="57"/>
      <c r="I13" s="57"/>
      <c r="J13" s="57"/>
      <c r="K13" s="57"/>
    </row>
    <row r="14" spans="1:11" ht="14.25" customHeight="1">
      <c r="A14" s="57"/>
      <c r="B14" s="22">
        <v>10</v>
      </c>
      <c r="C14" s="22">
        <v>0.91120000000000001</v>
      </c>
      <c r="D14" s="22">
        <v>0.91120000000000001</v>
      </c>
      <c r="E14" s="22">
        <v>0.9244</v>
      </c>
      <c r="F14" s="22">
        <v>0.93430000000000002</v>
      </c>
      <c r="G14" s="57"/>
      <c r="H14" s="57"/>
      <c r="I14" s="57"/>
      <c r="J14" s="57"/>
      <c r="K14" s="57"/>
    </row>
    <row r="15" spans="1:11" ht="15.75" customHeight="1">
      <c r="A15" s="57"/>
      <c r="B15" s="22">
        <v>11</v>
      </c>
      <c r="C15" s="22">
        <v>0.90110000000000001</v>
      </c>
      <c r="D15" s="22">
        <v>0.90110000000000001</v>
      </c>
      <c r="E15" s="22">
        <v>0.91590000000000005</v>
      </c>
      <c r="F15" s="22">
        <v>0.92689999999999995</v>
      </c>
      <c r="G15" s="57"/>
      <c r="H15" s="57"/>
      <c r="I15" s="57"/>
      <c r="J15" s="57"/>
      <c r="K15" s="57"/>
    </row>
    <row r="16" spans="1:11" ht="14.25" customHeight="1">
      <c r="A16" s="57"/>
      <c r="B16" s="22">
        <v>12</v>
      </c>
      <c r="C16" s="22">
        <v>0.89070000000000005</v>
      </c>
      <c r="D16" s="22">
        <v>0.89070000000000005</v>
      </c>
      <c r="E16" s="22">
        <v>0.90720000000000001</v>
      </c>
      <c r="F16" s="22">
        <v>0.9194</v>
      </c>
      <c r="G16" s="57"/>
      <c r="H16" s="57"/>
      <c r="I16" s="57"/>
      <c r="J16" s="57"/>
      <c r="K16" s="57"/>
    </row>
    <row r="17" spans="1:11" ht="13.5" customHeight="1">
      <c r="A17" s="57"/>
      <c r="B17" s="22">
        <v>13</v>
      </c>
      <c r="C17" s="59">
        <v>0.88</v>
      </c>
      <c r="D17" s="59">
        <v>0.88</v>
      </c>
      <c r="E17" s="22">
        <v>0.89829999999999999</v>
      </c>
      <c r="F17" s="22">
        <v>0.91180000000000005</v>
      </c>
      <c r="G17" s="57"/>
      <c r="H17" s="57"/>
      <c r="I17" s="57"/>
      <c r="J17" s="57"/>
      <c r="K17" s="57"/>
    </row>
    <row r="18" spans="1:11" ht="15.75" customHeight="1">
      <c r="A18" s="57"/>
      <c r="B18" s="22">
        <v>14</v>
      </c>
      <c r="C18" s="22">
        <v>0.86909999999999998</v>
      </c>
      <c r="D18" s="22">
        <v>0.86909999999999998</v>
      </c>
      <c r="E18" s="22">
        <v>0.88919999999999999</v>
      </c>
      <c r="F18" s="22">
        <v>0.90410000000000001</v>
      </c>
      <c r="G18" s="57"/>
      <c r="H18" s="57"/>
      <c r="I18" s="57"/>
      <c r="J18" s="57"/>
      <c r="K18" s="57"/>
    </row>
    <row r="19" spans="1:11" ht="15" customHeight="1">
      <c r="A19" s="57"/>
      <c r="B19" s="22">
        <v>15</v>
      </c>
      <c r="C19" s="59">
        <v>0.85799999999999998</v>
      </c>
      <c r="D19" s="59">
        <v>0.85799999999999998</v>
      </c>
      <c r="E19" s="59">
        <v>0.88</v>
      </c>
      <c r="F19" s="22">
        <v>0.8962</v>
      </c>
      <c r="G19" s="57"/>
      <c r="H19" s="57"/>
      <c r="I19" s="57"/>
      <c r="J19" s="57"/>
      <c r="K19" s="57"/>
    </row>
    <row r="20" spans="1:11" ht="14.25" customHeight="1">
      <c r="A20" s="57"/>
      <c r="B20" s="22">
        <v>16</v>
      </c>
      <c r="C20" s="22">
        <v>0.84660000000000002</v>
      </c>
      <c r="D20" s="22">
        <v>0.84660000000000002</v>
      </c>
      <c r="E20" s="22">
        <v>0.87060000000000004</v>
      </c>
      <c r="F20" s="22">
        <v>0.88819999999999999</v>
      </c>
      <c r="G20" s="57"/>
      <c r="H20" s="57"/>
      <c r="I20" s="57"/>
      <c r="J20" s="57"/>
      <c r="K20" s="57"/>
    </row>
    <row r="21" spans="1:11" ht="15.75" customHeight="1">
      <c r="A21" s="57"/>
      <c r="B21" s="22">
        <v>17</v>
      </c>
      <c r="C21" s="59">
        <v>0.83499999999999996</v>
      </c>
      <c r="D21" s="59">
        <v>0.83499999999999996</v>
      </c>
      <c r="E21" s="59">
        <v>0.86099999999999999</v>
      </c>
      <c r="F21" s="59">
        <v>0.88</v>
      </c>
      <c r="G21" s="57"/>
      <c r="H21" s="57"/>
      <c r="I21" s="57"/>
      <c r="J21" s="57"/>
      <c r="K21" s="57"/>
    </row>
    <row r="22" spans="1:11" ht="14.25" customHeight="1">
      <c r="A22" s="57"/>
      <c r="B22" s="22">
        <v>18</v>
      </c>
      <c r="C22" s="22">
        <v>0.82320000000000004</v>
      </c>
      <c r="D22" s="22">
        <v>0.82320000000000004</v>
      </c>
      <c r="E22" s="22">
        <v>0.85119999999999996</v>
      </c>
      <c r="F22" s="22">
        <v>0.87170000000000003</v>
      </c>
      <c r="G22" s="57"/>
      <c r="H22" s="57"/>
      <c r="I22" s="57"/>
      <c r="J22" s="57"/>
      <c r="K22" s="57"/>
    </row>
    <row r="23" spans="1:11" ht="15.75" customHeight="1">
      <c r="A23" s="57"/>
      <c r="B23" s="22">
        <v>19</v>
      </c>
      <c r="C23" s="59">
        <v>0.81110000000000004</v>
      </c>
      <c r="D23" s="59">
        <v>0.81110000000000004</v>
      </c>
      <c r="E23" s="59">
        <v>0.84119999999999995</v>
      </c>
      <c r="F23" s="59">
        <v>0.86329999999999996</v>
      </c>
      <c r="G23" s="57"/>
      <c r="H23" s="57"/>
      <c r="I23" s="57"/>
      <c r="J23" s="57"/>
      <c r="K23" s="57"/>
    </row>
    <row r="24" spans="1:11" ht="15.75" customHeight="1">
      <c r="A24" s="57"/>
      <c r="B24" s="22">
        <v>20</v>
      </c>
      <c r="C24" s="22">
        <v>0.79879999999999995</v>
      </c>
      <c r="D24" s="22">
        <v>0.79879999999999995</v>
      </c>
      <c r="E24" s="22">
        <v>0.83109999999999995</v>
      </c>
      <c r="F24" s="22">
        <v>0.85470000000000002</v>
      </c>
      <c r="G24" s="57"/>
      <c r="H24" s="57"/>
      <c r="I24" s="57"/>
      <c r="J24" s="57"/>
      <c r="K24" s="57"/>
    </row>
    <row r="25" spans="1:11" ht="15.75" customHeight="1">
      <c r="A25" s="57"/>
      <c r="B25" s="22">
        <v>21</v>
      </c>
      <c r="C25" s="59">
        <v>0.7863</v>
      </c>
      <c r="D25" s="59">
        <v>0.7863</v>
      </c>
      <c r="E25" s="59">
        <v>0.82079999999999997</v>
      </c>
      <c r="F25" s="59">
        <v>0.84599999999999997</v>
      </c>
      <c r="G25" s="57"/>
      <c r="H25" s="57"/>
      <c r="I25" s="57"/>
      <c r="J25" s="57"/>
      <c r="K25" s="57"/>
    </row>
    <row r="26" spans="1:11" ht="15.75" customHeight="1">
      <c r="A26" s="57"/>
      <c r="B26" s="22">
        <v>22</v>
      </c>
      <c r="C26" s="22">
        <v>0.77349999999999997</v>
      </c>
      <c r="D26" s="22">
        <v>0.77349999999999997</v>
      </c>
      <c r="E26" s="22">
        <v>0.81030000000000002</v>
      </c>
      <c r="F26" s="22">
        <v>0.83709999999999996</v>
      </c>
      <c r="G26" s="57"/>
      <c r="H26" s="57"/>
      <c r="I26" s="57"/>
      <c r="J26" s="57"/>
      <c r="K26" s="57"/>
    </row>
    <row r="27" spans="1:11" ht="15.75" customHeight="1">
      <c r="A27" s="57"/>
      <c r="B27" s="22">
        <v>23</v>
      </c>
      <c r="C27" s="59">
        <v>0.76049999999999995</v>
      </c>
      <c r="D27" s="59">
        <v>0.76049999999999995</v>
      </c>
      <c r="E27" s="59">
        <v>0.79959999999999998</v>
      </c>
      <c r="F27" s="59">
        <v>0.82809999999999995</v>
      </c>
      <c r="G27" s="57"/>
      <c r="H27" s="57"/>
      <c r="I27" s="57"/>
      <c r="J27" s="57"/>
      <c r="K27" s="57"/>
    </row>
    <row r="28" spans="1:11" ht="15.75" customHeight="1">
      <c r="A28" s="57"/>
      <c r="B28" s="22">
        <v>24</v>
      </c>
      <c r="C28" s="22">
        <v>0.74719999999999998</v>
      </c>
      <c r="D28" s="22">
        <v>0.74719999999999998</v>
      </c>
      <c r="E28" s="22">
        <v>0.78879999999999995</v>
      </c>
      <c r="F28" s="59">
        <v>0.81899999999999995</v>
      </c>
      <c r="G28" s="57"/>
      <c r="H28" s="57"/>
      <c r="I28" s="57"/>
      <c r="J28" s="57"/>
      <c r="K28" s="57"/>
    </row>
    <row r="29" spans="1:11" ht="15.75" customHeight="1">
      <c r="A29" s="57"/>
      <c r="B29" s="22">
        <v>25</v>
      </c>
      <c r="C29" s="59">
        <v>0.73370000000000002</v>
      </c>
      <c r="D29" s="59">
        <v>0.73370000000000002</v>
      </c>
      <c r="E29" s="59">
        <v>0.77780000000000005</v>
      </c>
      <c r="F29" s="59">
        <v>0.80969999999999998</v>
      </c>
      <c r="G29" s="57"/>
      <c r="H29" s="57"/>
      <c r="I29" s="57"/>
      <c r="J29" s="57"/>
      <c r="K29" s="57"/>
    </row>
    <row r="30" spans="1:11" ht="15.75" customHeight="1">
      <c r="A30" s="57"/>
      <c r="B30" s="22">
        <v>26</v>
      </c>
      <c r="C30" s="59">
        <v>0.72</v>
      </c>
      <c r="D30" s="59">
        <v>0.72</v>
      </c>
      <c r="E30" s="22">
        <v>0.76659999999999995</v>
      </c>
      <c r="F30" s="59">
        <v>0.80030000000000001</v>
      </c>
      <c r="G30" s="57"/>
      <c r="H30" s="57"/>
      <c r="I30" s="57"/>
      <c r="J30" s="57"/>
      <c r="K30" s="57"/>
    </row>
    <row r="31" spans="1:11" ht="15.75" customHeight="1">
      <c r="A31" s="57"/>
      <c r="B31" s="22">
        <v>27</v>
      </c>
      <c r="C31" s="59">
        <v>0.70599999999999996</v>
      </c>
      <c r="D31" s="59">
        <v>0.70599999999999996</v>
      </c>
      <c r="E31" s="59">
        <v>0.75519999999999998</v>
      </c>
      <c r="F31" s="59">
        <v>0.79069999999999996</v>
      </c>
      <c r="G31" s="57"/>
      <c r="H31" s="57"/>
      <c r="I31" s="57"/>
      <c r="J31" s="57"/>
      <c r="K31" s="57"/>
    </row>
    <row r="32" spans="1:11" ht="15.75" customHeight="1">
      <c r="A32" s="57"/>
      <c r="B32" s="22">
        <v>28</v>
      </c>
      <c r="C32" s="59">
        <v>0.69179999999999997</v>
      </c>
      <c r="D32" s="59">
        <v>0.69179999999999997</v>
      </c>
      <c r="E32" s="22">
        <v>0.74360000000000004</v>
      </c>
      <c r="F32" s="59">
        <v>0.78100000000000003</v>
      </c>
      <c r="G32" s="57"/>
      <c r="H32" s="57"/>
      <c r="I32" s="57"/>
      <c r="J32" s="57"/>
      <c r="K32" s="57"/>
    </row>
    <row r="33" spans="1:11" ht="15.75" customHeight="1">
      <c r="A33" s="57"/>
      <c r="B33" s="22">
        <v>29</v>
      </c>
      <c r="C33" s="59">
        <v>0.6774</v>
      </c>
      <c r="D33" s="59">
        <v>0.6774</v>
      </c>
      <c r="E33" s="59">
        <v>0.7319</v>
      </c>
      <c r="F33" s="59">
        <v>0.7712</v>
      </c>
      <c r="G33" s="57"/>
      <c r="H33" s="57"/>
      <c r="I33" s="57"/>
      <c r="J33" s="57"/>
      <c r="K33" s="57"/>
    </row>
    <row r="34" spans="1:11" ht="15.75" customHeight="1">
      <c r="A34" s="57"/>
      <c r="B34" s="22">
        <v>30</v>
      </c>
      <c r="C34" s="59">
        <v>0.66269999999999996</v>
      </c>
      <c r="D34" s="59">
        <v>0.66269999999999996</v>
      </c>
      <c r="E34" s="59">
        <v>0.72</v>
      </c>
      <c r="F34" s="59">
        <v>0.76119999999999999</v>
      </c>
      <c r="G34" s="57"/>
      <c r="H34" s="57"/>
      <c r="I34" s="57"/>
      <c r="J34" s="57"/>
      <c r="K34" s="57"/>
    </row>
    <row r="35" spans="1:11" ht="15.6" customHeight="1">
      <c r="A35" s="57"/>
      <c r="B35" s="22">
        <v>31</v>
      </c>
      <c r="C35" s="59">
        <v>0.64780000000000004</v>
      </c>
      <c r="D35" s="59">
        <v>0.64780000000000004</v>
      </c>
      <c r="E35" s="59">
        <v>0.70789999999999997</v>
      </c>
      <c r="F35" s="59">
        <v>0.75109999999999999</v>
      </c>
      <c r="G35" s="57"/>
      <c r="H35" s="57"/>
      <c r="I35" s="57"/>
      <c r="J35" s="57"/>
      <c r="K35" s="57"/>
    </row>
    <row r="36" spans="1:11" ht="15.75" customHeight="1">
      <c r="A36" s="57"/>
      <c r="B36" s="22">
        <v>32</v>
      </c>
      <c r="C36" s="59">
        <v>0.63270000000000004</v>
      </c>
      <c r="D36" s="59">
        <v>0.63270000000000004</v>
      </c>
      <c r="E36" s="59">
        <v>0.6956</v>
      </c>
      <c r="F36" s="59">
        <v>0.7409</v>
      </c>
      <c r="G36" s="57"/>
      <c r="H36" s="57"/>
      <c r="I36" s="57"/>
      <c r="J36" s="57"/>
      <c r="K36" s="57"/>
    </row>
    <row r="37" spans="1:11" ht="15.75" customHeight="1">
      <c r="A37" s="57"/>
      <c r="B37" s="22">
        <v>33</v>
      </c>
      <c r="C37" s="59">
        <v>0.61729999999999996</v>
      </c>
      <c r="D37" s="59">
        <v>0.61729999999999996</v>
      </c>
      <c r="E37" s="59">
        <v>0.68320000000000003</v>
      </c>
      <c r="F37" s="59">
        <v>0.73050000000000004</v>
      </c>
      <c r="G37" s="57"/>
      <c r="H37" s="57"/>
      <c r="I37" s="57"/>
      <c r="J37" s="57"/>
      <c r="K37" s="57"/>
    </row>
    <row r="38" spans="1:11" ht="15.75" customHeight="1">
      <c r="A38" s="57"/>
      <c r="B38" s="22">
        <v>34</v>
      </c>
      <c r="C38" s="59">
        <v>0.60170000000000001</v>
      </c>
      <c r="D38" s="59">
        <v>0.60170000000000001</v>
      </c>
      <c r="E38" s="59">
        <v>0.67059999999999997</v>
      </c>
      <c r="F38" s="59">
        <v>0.72</v>
      </c>
      <c r="G38" s="57"/>
      <c r="H38" s="57"/>
      <c r="I38" s="57"/>
      <c r="J38" s="57"/>
      <c r="K38" s="57"/>
    </row>
    <row r="39" spans="1:11" ht="15.75" customHeight="1">
      <c r="A39" s="57"/>
      <c r="B39" s="22">
        <v>35</v>
      </c>
      <c r="C39" s="59">
        <v>0.58579999999999999</v>
      </c>
      <c r="D39" s="59">
        <v>0.58579999999999999</v>
      </c>
      <c r="E39" s="59">
        <v>0.65780000000000005</v>
      </c>
      <c r="F39" s="59">
        <v>0.70930000000000004</v>
      </c>
      <c r="G39" s="57"/>
      <c r="H39" s="57"/>
      <c r="I39" s="57"/>
      <c r="J39" s="57"/>
      <c r="K39" s="57"/>
    </row>
    <row r="40" spans="1:11" ht="15.75" customHeight="1">
      <c r="A40" s="57"/>
      <c r="B40" s="22">
        <v>36</v>
      </c>
      <c r="C40" s="59">
        <v>0.56969999999999998</v>
      </c>
      <c r="D40" s="59">
        <v>0.56969999999999998</v>
      </c>
      <c r="E40" s="59">
        <v>0.64480000000000004</v>
      </c>
      <c r="F40" s="59">
        <v>0.69850000000000001</v>
      </c>
      <c r="G40" s="57"/>
      <c r="H40" s="57"/>
      <c r="I40" s="57"/>
      <c r="J40" s="57"/>
      <c r="K40" s="57"/>
    </row>
    <row r="41" spans="1:11" ht="15.75" customHeight="1">
      <c r="A41" s="57"/>
      <c r="B41" s="22">
        <v>37</v>
      </c>
      <c r="C41" s="59">
        <v>0.5534</v>
      </c>
      <c r="D41" s="59">
        <v>0.5534</v>
      </c>
      <c r="E41" s="59">
        <v>0.63160000000000005</v>
      </c>
      <c r="F41" s="59">
        <v>0.68759999999999999</v>
      </c>
      <c r="G41" s="57"/>
      <c r="H41" s="57"/>
      <c r="I41" s="57"/>
      <c r="J41" s="57"/>
      <c r="K41" s="57"/>
    </row>
    <row r="42" spans="1:11" ht="15.75" customHeight="1">
      <c r="A42" s="57"/>
      <c r="B42" s="22">
        <v>38</v>
      </c>
      <c r="C42" s="59">
        <v>0.53680000000000005</v>
      </c>
      <c r="D42" s="59">
        <v>0.53680000000000005</v>
      </c>
      <c r="E42" s="59">
        <v>0.61829999999999996</v>
      </c>
      <c r="F42" s="59">
        <v>0.67649999999999999</v>
      </c>
      <c r="G42" s="57"/>
      <c r="H42" s="57"/>
      <c r="I42" s="57"/>
      <c r="J42" s="57"/>
      <c r="K42" s="57"/>
    </row>
    <row r="43" spans="1:11" ht="15.75" customHeight="1">
      <c r="A43" s="57"/>
      <c r="B43" s="22">
        <v>39</v>
      </c>
      <c r="C43" s="59">
        <v>0.52</v>
      </c>
      <c r="D43" s="59">
        <v>0.52</v>
      </c>
      <c r="E43" s="59">
        <v>0.6048</v>
      </c>
      <c r="F43" s="59">
        <v>0.6653</v>
      </c>
      <c r="G43" s="57"/>
      <c r="H43" s="57"/>
      <c r="I43" s="57"/>
      <c r="J43" s="57"/>
      <c r="K43" s="57"/>
    </row>
    <row r="44" spans="1:11" ht="15.75" customHeight="1">
      <c r="A44" s="57"/>
      <c r="B44" s="22">
        <v>40</v>
      </c>
      <c r="C44" s="59">
        <v>0.503</v>
      </c>
      <c r="D44" s="59">
        <v>0.503</v>
      </c>
      <c r="E44" s="59">
        <v>0.59109999999999996</v>
      </c>
      <c r="F44" s="59">
        <v>0.65400000000000003</v>
      </c>
      <c r="G44" s="57"/>
      <c r="H44" s="57"/>
      <c r="I44" s="57"/>
      <c r="J44" s="57"/>
      <c r="K44" s="57"/>
    </row>
    <row r="45" spans="1:11" ht="15.75" customHeight="1">
      <c r="A45" s="57"/>
      <c r="B45" s="22">
        <v>41</v>
      </c>
      <c r="C45" s="59">
        <v>0.48570000000000002</v>
      </c>
      <c r="D45" s="59">
        <v>0.48570000000000002</v>
      </c>
      <c r="E45" s="59">
        <v>0.57720000000000005</v>
      </c>
      <c r="F45" s="59">
        <v>0.64249999999999996</v>
      </c>
      <c r="G45" s="57"/>
      <c r="H45" s="57"/>
      <c r="I45" s="57"/>
      <c r="J45" s="57"/>
      <c r="K45" s="57"/>
    </row>
    <row r="46" spans="1:11" ht="15.75" customHeight="1">
      <c r="A46" s="57"/>
      <c r="B46" s="22">
        <v>42</v>
      </c>
      <c r="C46" s="59">
        <v>0.46820000000000001</v>
      </c>
      <c r="D46" s="59">
        <v>0.46820000000000001</v>
      </c>
      <c r="E46" s="59">
        <v>0.56320000000000003</v>
      </c>
      <c r="F46" s="59">
        <v>0.63090000000000002</v>
      </c>
      <c r="G46" s="57"/>
      <c r="H46" s="57"/>
      <c r="I46" s="57"/>
      <c r="J46" s="57"/>
      <c r="K46" s="57"/>
    </row>
    <row r="47" spans="1:11" ht="15.75" customHeight="1">
      <c r="A47" s="57"/>
      <c r="B47" s="22">
        <v>43</v>
      </c>
      <c r="C47" s="59">
        <v>0.45040000000000002</v>
      </c>
      <c r="D47" s="59">
        <v>0.45040000000000002</v>
      </c>
      <c r="E47" s="59">
        <v>0.54900000000000004</v>
      </c>
      <c r="F47" s="59">
        <v>0.61909999999999998</v>
      </c>
      <c r="G47" s="57"/>
      <c r="H47" s="57"/>
      <c r="I47" s="57"/>
      <c r="J47" s="57"/>
      <c r="K47" s="57"/>
    </row>
    <row r="48" spans="1:11" ht="15.75" customHeight="1">
      <c r="A48" s="57"/>
      <c r="B48" s="61">
        <v>44</v>
      </c>
      <c r="C48" s="62">
        <v>0.43240000000000001</v>
      </c>
      <c r="D48" s="62">
        <v>0.43240000000000001</v>
      </c>
      <c r="E48" s="62">
        <v>0.53459999999999996</v>
      </c>
      <c r="F48" s="62">
        <v>0.60719999999999996</v>
      </c>
      <c r="G48" s="57"/>
      <c r="H48" s="57"/>
      <c r="I48" s="57"/>
      <c r="J48" s="57"/>
      <c r="K48" s="57"/>
    </row>
    <row r="49" spans="1:11" ht="15.75" customHeight="1">
      <c r="A49" s="57"/>
      <c r="B49" s="22">
        <v>45</v>
      </c>
      <c r="C49" s="59">
        <v>0.41420000000000001</v>
      </c>
      <c r="D49" s="59">
        <v>0.41420000000000001</v>
      </c>
      <c r="E49" s="59">
        <v>0.52</v>
      </c>
      <c r="F49" s="59">
        <v>0.59519999999999995</v>
      </c>
      <c r="G49" s="57"/>
      <c r="H49" s="57"/>
      <c r="I49" s="57"/>
      <c r="J49" s="57"/>
      <c r="K49" s="57"/>
    </row>
    <row r="50" spans="1:11" ht="15.75" customHeight="1">
      <c r="A50" s="57"/>
      <c r="B50" s="22">
        <v>46</v>
      </c>
      <c r="C50" s="59">
        <v>0.3957</v>
      </c>
      <c r="D50" s="59">
        <v>0.3957</v>
      </c>
      <c r="E50" s="59">
        <v>0.50519999999999998</v>
      </c>
      <c r="F50" s="59">
        <v>0.58299999999999996</v>
      </c>
      <c r="G50" s="57"/>
      <c r="H50" s="57"/>
      <c r="I50" s="57"/>
      <c r="J50" s="57"/>
      <c r="K50" s="57"/>
    </row>
    <row r="51" spans="1:11" ht="15.75" customHeight="1">
      <c r="A51" s="57"/>
      <c r="B51" s="22">
        <v>47</v>
      </c>
      <c r="C51" s="59">
        <v>0.377</v>
      </c>
      <c r="D51" s="59">
        <v>0.377</v>
      </c>
      <c r="E51" s="59">
        <v>0.49030000000000001</v>
      </c>
      <c r="F51" s="59">
        <v>0.57069999999999999</v>
      </c>
      <c r="G51" s="57"/>
      <c r="H51" s="57"/>
      <c r="I51" s="57"/>
      <c r="J51" s="57"/>
      <c r="K51" s="57"/>
    </row>
    <row r="52" spans="1:11" ht="15.75" customHeight="1">
      <c r="A52" s="57"/>
      <c r="B52" s="22">
        <v>48</v>
      </c>
      <c r="C52" s="59">
        <v>0.35809999999999997</v>
      </c>
      <c r="D52" s="59">
        <v>0.35809999999999997</v>
      </c>
      <c r="E52" s="59">
        <v>0.47520000000000001</v>
      </c>
      <c r="F52" s="59">
        <v>0.55820000000000003</v>
      </c>
      <c r="G52" s="57"/>
      <c r="H52" s="57"/>
      <c r="I52" s="57"/>
      <c r="J52" s="57"/>
      <c r="K52" s="57"/>
    </row>
    <row r="53" spans="1:11" ht="15.75" customHeight="1">
      <c r="A53" s="57"/>
      <c r="B53" s="22">
        <v>49</v>
      </c>
      <c r="C53" s="59">
        <v>0.33889999999999998</v>
      </c>
      <c r="D53" s="59">
        <v>0.33889999999999998</v>
      </c>
      <c r="E53" s="59">
        <v>0.45989999999999998</v>
      </c>
      <c r="F53" s="59">
        <v>0.54559999999999997</v>
      </c>
      <c r="G53" s="57"/>
      <c r="H53" s="57"/>
      <c r="I53" s="57"/>
      <c r="J53" s="57"/>
      <c r="K53" s="57"/>
    </row>
    <row r="54" spans="1:11" ht="15.75" customHeight="1">
      <c r="A54" s="57"/>
      <c r="B54" s="22">
        <v>50</v>
      </c>
      <c r="C54" s="59">
        <v>0.31950000000000001</v>
      </c>
      <c r="D54" s="59">
        <v>0.31950000000000001</v>
      </c>
      <c r="E54" s="59">
        <v>0.44440000000000002</v>
      </c>
      <c r="F54" s="59">
        <v>0.53290000000000004</v>
      </c>
      <c r="G54" s="57"/>
      <c r="H54" s="57"/>
      <c r="I54" s="57"/>
      <c r="J54" s="57"/>
      <c r="K54" s="57"/>
    </row>
    <row r="55" spans="1:11" ht="15.75" customHeight="1">
      <c r="A55" s="57"/>
      <c r="B55" s="22">
        <v>51</v>
      </c>
      <c r="C55" s="59">
        <v>0.2999</v>
      </c>
      <c r="D55" s="59">
        <v>0.2999</v>
      </c>
      <c r="E55" s="59">
        <v>0.42880000000000001</v>
      </c>
      <c r="F55" s="59">
        <v>0.52</v>
      </c>
      <c r="G55" s="57"/>
      <c r="H55" s="57"/>
      <c r="I55" s="57"/>
      <c r="J55" s="57"/>
      <c r="K55" s="57"/>
    </row>
    <row r="56" spans="1:11" ht="15.75" customHeight="1">
      <c r="A56" s="57"/>
      <c r="B56" s="22">
        <v>52</v>
      </c>
      <c r="C56" s="59">
        <v>0.28000000000000003</v>
      </c>
      <c r="D56" s="59">
        <v>0.28000000000000003</v>
      </c>
      <c r="E56" s="59">
        <v>0.41299999999999998</v>
      </c>
      <c r="F56" s="59">
        <v>0.50700000000000001</v>
      </c>
      <c r="G56" s="57"/>
      <c r="H56" s="57"/>
      <c r="I56" s="57"/>
      <c r="J56" s="57"/>
      <c r="K56" s="57"/>
    </row>
    <row r="57" spans="1:11" ht="15.75" customHeight="1">
      <c r="A57" s="57"/>
      <c r="B57" s="22">
        <v>53</v>
      </c>
      <c r="C57" s="59">
        <v>0.25990000000000002</v>
      </c>
      <c r="D57" s="59">
        <v>0.25990000000000002</v>
      </c>
      <c r="E57" s="59">
        <v>0.39700000000000002</v>
      </c>
      <c r="F57" s="59">
        <v>0.49380000000000002</v>
      </c>
      <c r="G57" s="57"/>
      <c r="H57" s="57"/>
      <c r="I57" s="57"/>
      <c r="J57" s="57"/>
      <c r="K57" s="57"/>
    </row>
    <row r="58" spans="1:11" ht="15.75" customHeight="1">
      <c r="A58" s="57"/>
      <c r="B58" s="22">
        <v>54</v>
      </c>
      <c r="C58" s="59">
        <v>0.23949999999999999</v>
      </c>
      <c r="D58" s="59">
        <v>0.23949999999999999</v>
      </c>
      <c r="E58" s="59">
        <v>0.38080000000000003</v>
      </c>
      <c r="F58" s="59">
        <v>0.48060000000000003</v>
      </c>
      <c r="G58" s="57"/>
      <c r="H58" s="57"/>
      <c r="I58" s="57"/>
      <c r="J58" s="57"/>
      <c r="K58" s="57"/>
    </row>
    <row r="59" spans="1:11" ht="15.75" customHeight="1">
      <c r="A59" s="57"/>
      <c r="B59" s="22">
        <v>55</v>
      </c>
      <c r="C59" s="59">
        <v>0.21890000000000001</v>
      </c>
      <c r="D59" s="59">
        <v>0.21890000000000001</v>
      </c>
      <c r="E59" s="59">
        <v>0.3644</v>
      </c>
      <c r="F59" s="59">
        <v>0.46710000000000002</v>
      </c>
      <c r="G59" s="57"/>
      <c r="H59" s="57"/>
      <c r="I59" s="57"/>
      <c r="J59" s="57"/>
      <c r="K59" s="57"/>
    </row>
    <row r="60" spans="1:11" ht="15.75" customHeight="1">
      <c r="A60" s="57"/>
      <c r="B60" s="22">
        <v>56</v>
      </c>
      <c r="C60" s="22"/>
      <c r="D60" s="59">
        <v>0.1981</v>
      </c>
      <c r="E60" s="59">
        <v>0.34789999999999999</v>
      </c>
      <c r="F60" s="59">
        <v>0.4536</v>
      </c>
      <c r="G60" s="57"/>
      <c r="H60" s="57"/>
      <c r="I60" s="57"/>
      <c r="J60" s="57"/>
      <c r="K60" s="57"/>
    </row>
    <row r="61" spans="1:11" ht="15.75" customHeight="1">
      <c r="A61" s="57"/>
      <c r="B61" s="22">
        <v>57</v>
      </c>
      <c r="C61" s="22"/>
      <c r="D61" s="59">
        <v>0.17699999999999999</v>
      </c>
      <c r="E61" s="59">
        <v>0.33119999999999999</v>
      </c>
      <c r="F61" s="59">
        <v>0.43990000000000001</v>
      </c>
      <c r="G61" s="57"/>
      <c r="H61" s="57"/>
      <c r="I61" s="57"/>
      <c r="J61" s="57"/>
      <c r="K61" s="57"/>
    </row>
    <row r="62" spans="1:11" ht="15.75" customHeight="1">
      <c r="A62" s="57"/>
      <c r="B62" s="22">
        <v>58</v>
      </c>
      <c r="C62" s="22"/>
      <c r="D62" s="59">
        <v>0.15570000000000001</v>
      </c>
      <c r="E62" s="59">
        <v>0.31430000000000002</v>
      </c>
      <c r="F62" s="59">
        <v>0.42599999999999999</v>
      </c>
      <c r="G62" s="57"/>
      <c r="H62" s="57"/>
      <c r="I62" s="57"/>
      <c r="J62" s="57"/>
      <c r="K62" s="57"/>
    </row>
    <row r="63" spans="1:11" ht="15.75" customHeight="1">
      <c r="A63" s="57"/>
      <c r="B63" s="22">
        <v>59</v>
      </c>
      <c r="C63" s="22"/>
      <c r="D63" s="59">
        <v>0.13420000000000001</v>
      </c>
      <c r="E63" s="59">
        <v>0.29720000000000002</v>
      </c>
      <c r="F63" s="59">
        <v>0.41199999999999998</v>
      </c>
      <c r="G63" s="57"/>
      <c r="H63" s="57"/>
      <c r="I63" s="57"/>
      <c r="J63" s="57"/>
      <c r="K63" s="57"/>
    </row>
    <row r="64" spans="1:11" ht="15.75" customHeight="1">
      <c r="A64" s="57"/>
      <c r="B64" s="22">
        <v>60</v>
      </c>
      <c r="C64" s="22"/>
      <c r="D64" s="59">
        <v>0.1124</v>
      </c>
      <c r="E64" s="59">
        <v>0.28000000000000003</v>
      </c>
      <c r="F64" s="59">
        <v>0.39789999999999998</v>
      </c>
      <c r="G64" s="57"/>
      <c r="H64" s="57"/>
      <c r="I64" s="57"/>
      <c r="J64" s="57"/>
      <c r="K64" s="57"/>
    </row>
    <row r="65" spans="1:11" ht="15.75" customHeight="1">
      <c r="A65" s="57"/>
      <c r="B65" s="22">
        <v>61</v>
      </c>
      <c r="C65" s="22"/>
      <c r="D65" s="59">
        <v>9.0399999999999994E-2</v>
      </c>
      <c r="E65" s="59">
        <v>0.2626</v>
      </c>
      <c r="F65" s="59">
        <v>0.38369999999999999</v>
      </c>
      <c r="G65" s="57"/>
      <c r="H65" s="57"/>
      <c r="I65" s="57"/>
      <c r="J65" s="57"/>
      <c r="K65" s="57"/>
    </row>
    <row r="66" spans="1:11" ht="15.75" customHeight="1">
      <c r="A66" s="57"/>
      <c r="B66" s="22">
        <v>62</v>
      </c>
      <c r="C66" s="22"/>
      <c r="D66" s="59">
        <v>6.8199999999999997E-2</v>
      </c>
      <c r="E66" s="59">
        <v>0.245</v>
      </c>
      <c r="F66" s="59">
        <v>0.36930000000000002</v>
      </c>
      <c r="G66" s="57"/>
      <c r="H66" s="57"/>
      <c r="I66" s="57"/>
      <c r="J66" s="57"/>
      <c r="K66" s="57"/>
    </row>
    <row r="67" spans="1:11" ht="15.75" customHeight="1">
      <c r="A67" s="57"/>
      <c r="B67" s="22">
        <v>63</v>
      </c>
      <c r="C67" s="22"/>
      <c r="D67" s="59">
        <v>4.5699999999999998E-2</v>
      </c>
      <c r="E67" s="59">
        <v>0.22720000000000001</v>
      </c>
      <c r="F67" s="59">
        <v>0.35470000000000002</v>
      </c>
      <c r="G67" s="57"/>
      <c r="H67" s="57"/>
      <c r="I67" s="57"/>
      <c r="J67" s="57"/>
      <c r="K67" s="57"/>
    </row>
    <row r="68" spans="1:11" ht="15.75" customHeight="1">
      <c r="A68" s="57"/>
      <c r="B68" s="22">
        <v>64</v>
      </c>
      <c r="C68" s="22"/>
      <c r="D68" s="59">
        <v>2.3E-2</v>
      </c>
      <c r="E68" s="59">
        <v>0.2092</v>
      </c>
      <c r="F68" s="59">
        <v>0.34010000000000001</v>
      </c>
      <c r="G68" s="57"/>
      <c r="H68" s="57"/>
      <c r="I68" s="57"/>
      <c r="J68" s="57"/>
      <c r="K68" s="57"/>
    </row>
    <row r="69" spans="1:11" ht="15.75" customHeight="1">
      <c r="A69" s="57"/>
      <c r="B69" s="22">
        <v>65</v>
      </c>
      <c r="C69" s="22"/>
      <c r="D69" s="59">
        <v>0</v>
      </c>
      <c r="E69" s="59">
        <v>0.19109999999999999</v>
      </c>
      <c r="F69" s="59">
        <v>0.32529999999999998</v>
      </c>
      <c r="G69" s="57"/>
      <c r="H69" s="57"/>
      <c r="I69" s="57"/>
      <c r="J69" s="57"/>
      <c r="K69" s="57"/>
    </row>
    <row r="70" spans="1:11" ht="15.75" customHeight="1">
      <c r="A70" s="57"/>
      <c r="B70" s="22">
        <v>66</v>
      </c>
      <c r="C70" s="22"/>
      <c r="D70" s="22"/>
      <c r="E70" s="59">
        <v>0.17180000000000001</v>
      </c>
      <c r="F70" s="59">
        <v>0.31159999999999999</v>
      </c>
      <c r="G70" s="57"/>
      <c r="H70" s="57"/>
      <c r="I70" s="57"/>
      <c r="J70" s="57"/>
      <c r="K70" s="57"/>
    </row>
    <row r="71" spans="1:11" ht="15.75" customHeight="1">
      <c r="A71" s="57"/>
      <c r="B71" s="22">
        <v>67</v>
      </c>
      <c r="C71" s="22"/>
      <c r="D71" s="22"/>
      <c r="E71" s="59">
        <v>0.15429999999999999</v>
      </c>
      <c r="F71" s="59">
        <v>0.29520000000000002</v>
      </c>
      <c r="G71" s="57"/>
      <c r="H71" s="57"/>
      <c r="I71" s="57"/>
      <c r="J71" s="57"/>
      <c r="K71" s="57"/>
    </row>
    <row r="72" spans="1:11" ht="15.75" customHeight="1">
      <c r="A72" s="57"/>
      <c r="B72" s="22">
        <v>68</v>
      </c>
      <c r="C72" s="22"/>
      <c r="D72" s="22"/>
      <c r="E72" s="59">
        <v>0.1356</v>
      </c>
      <c r="F72" s="59">
        <v>0.28000000000000003</v>
      </c>
      <c r="G72" s="57"/>
      <c r="H72" s="57"/>
      <c r="I72" s="57"/>
      <c r="J72" s="57"/>
      <c r="K72" s="57"/>
    </row>
    <row r="73" spans="1:11" ht="15.75" customHeight="1">
      <c r="A73" s="57"/>
      <c r="B73" s="22">
        <v>69</v>
      </c>
      <c r="C73" s="22"/>
      <c r="D73" s="22"/>
      <c r="E73" s="59">
        <v>0.1168</v>
      </c>
      <c r="F73" s="59">
        <v>0.2646</v>
      </c>
      <c r="G73" s="57"/>
      <c r="H73" s="57"/>
      <c r="I73" s="57"/>
      <c r="J73" s="57"/>
      <c r="K73" s="57"/>
    </row>
    <row r="74" spans="1:11" ht="15.75" customHeight="1">
      <c r="A74" s="57"/>
      <c r="B74" s="22">
        <v>70</v>
      </c>
      <c r="C74" s="22"/>
      <c r="D74" s="22"/>
      <c r="E74" s="59">
        <v>9.7799999999999998E-2</v>
      </c>
      <c r="F74" s="59">
        <v>0.24909999999999999</v>
      </c>
      <c r="G74" s="57"/>
      <c r="H74" s="57"/>
      <c r="I74" s="57"/>
      <c r="J74" s="57"/>
      <c r="K74" s="57"/>
    </row>
    <row r="75" spans="1:11" ht="15.75" customHeight="1">
      <c r="A75" s="57"/>
      <c r="B75" s="22">
        <v>71</v>
      </c>
      <c r="C75" s="22"/>
      <c r="D75" s="22"/>
      <c r="E75" s="59">
        <v>7.8600000000000003E-2</v>
      </c>
      <c r="F75" s="59">
        <v>0.23350000000000001</v>
      </c>
      <c r="G75" s="57"/>
      <c r="H75" s="57"/>
      <c r="I75" s="57"/>
      <c r="J75" s="57"/>
      <c r="K75" s="57"/>
    </row>
    <row r="76" spans="1:11" ht="15.75" customHeight="1">
      <c r="A76" s="57"/>
      <c r="B76" s="22">
        <v>72</v>
      </c>
      <c r="C76" s="22"/>
      <c r="D76" s="22"/>
      <c r="E76" s="59">
        <v>5.9200000000000003E-2</v>
      </c>
      <c r="F76" s="59">
        <v>0.2177</v>
      </c>
      <c r="G76" s="57"/>
      <c r="H76" s="57"/>
      <c r="I76" s="57"/>
      <c r="J76" s="57"/>
      <c r="K76" s="57"/>
    </row>
    <row r="77" spans="1:11" ht="15.75" customHeight="1">
      <c r="A77" s="57"/>
      <c r="B77" s="22">
        <v>73</v>
      </c>
      <c r="C77" s="22"/>
      <c r="D77" s="22"/>
      <c r="E77" s="59">
        <v>3.9600000000000003E-2</v>
      </c>
      <c r="F77" s="59">
        <v>0.20180000000000001</v>
      </c>
      <c r="G77" s="57"/>
      <c r="H77" s="57"/>
      <c r="I77" s="57"/>
      <c r="J77" s="57"/>
      <c r="K77" s="57"/>
    </row>
    <row r="78" spans="1:11" ht="15.75" customHeight="1">
      <c r="A78" s="57"/>
      <c r="B78" s="22">
        <v>74</v>
      </c>
      <c r="C78" s="22"/>
      <c r="D78" s="22"/>
      <c r="E78" s="59">
        <v>1.9900000000000001E-2</v>
      </c>
      <c r="F78" s="59">
        <v>0.1857</v>
      </c>
      <c r="G78" s="57"/>
      <c r="H78" s="57"/>
      <c r="I78" s="57"/>
      <c r="J78" s="57"/>
      <c r="K78" s="57"/>
    </row>
    <row r="79" spans="1:11" ht="15.75" customHeight="1">
      <c r="A79" s="57"/>
      <c r="B79" s="22">
        <v>75</v>
      </c>
      <c r="C79" s="22"/>
      <c r="D79" s="22"/>
      <c r="E79" s="59">
        <v>0</v>
      </c>
      <c r="F79" s="59">
        <v>0.1696</v>
      </c>
      <c r="G79" s="57"/>
      <c r="H79" s="57"/>
      <c r="I79" s="57"/>
      <c r="J79" s="57"/>
      <c r="K79" s="57"/>
    </row>
    <row r="80" spans="1:11" ht="15" customHeight="1">
      <c r="A80" s="57"/>
      <c r="B80" s="22">
        <v>76</v>
      </c>
      <c r="C80" s="22"/>
      <c r="D80" s="22"/>
      <c r="E80" s="22"/>
      <c r="F80" s="59">
        <v>0.1532</v>
      </c>
      <c r="G80" s="57"/>
      <c r="H80" s="57"/>
      <c r="I80" s="57"/>
      <c r="J80" s="57"/>
      <c r="K80" s="57"/>
    </row>
    <row r="81" spans="1:11" ht="14.25" customHeight="1">
      <c r="A81" s="57"/>
      <c r="B81" s="22">
        <v>77</v>
      </c>
      <c r="C81" s="22"/>
      <c r="D81" s="22"/>
      <c r="E81" s="22"/>
      <c r="F81" s="59">
        <v>0.13669999999999999</v>
      </c>
      <c r="G81" s="57"/>
      <c r="H81" s="57"/>
      <c r="I81" s="57"/>
      <c r="J81" s="57"/>
      <c r="K81" s="57"/>
    </row>
    <row r="82" spans="1:11" ht="15" customHeight="1">
      <c r="A82" s="57"/>
      <c r="B82" s="22">
        <v>78</v>
      </c>
      <c r="C82" s="22"/>
      <c r="D82" s="22"/>
      <c r="E82" s="22"/>
      <c r="F82" s="59">
        <v>0.1201</v>
      </c>
      <c r="G82" s="57"/>
      <c r="H82" s="57"/>
      <c r="I82" s="57"/>
      <c r="J82" s="57"/>
      <c r="K82" s="57"/>
    </row>
    <row r="83" spans="1:11" ht="14.25" customHeight="1">
      <c r="A83" s="57"/>
      <c r="B83" s="22">
        <v>79</v>
      </c>
      <c r="C83" s="22"/>
      <c r="D83" s="22"/>
      <c r="E83" s="22"/>
      <c r="F83" s="59">
        <v>0.10340000000000001</v>
      </c>
      <c r="G83" s="57"/>
      <c r="H83" s="57"/>
      <c r="I83" s="57"/>
      <c r="J83" s="57"/>
      <c r="K83" s="57"/>
    </row>
    <row r="84" spans="1:11" ht="15" customHeight="1">
      <c r="A84" s="57"/>
      <c r="B84" s="22">
        <v>80</v>
      </c>
      <c r="C84" s="22"/>
      <c r="D84" s="22"/>
      <c r="E84" s="22"/>
      <c r="F84" s="59">
        <v>8.6499999999999994E-2</v>
      </c>
      <c r="G84" s="57"/>
      <c r="H84" s="57"/>
      <c r="I84" s="57"/>
      <c r="J84" s="57"/>
      <c r="K84" s="57"/>
    </row>
    <row r="85" spans="1:11" ht="13.5" customHeight="1">
      <c r="A85" s="57"/>
      <c r="B85" s="22">
        <v>81</v>
      </c>
      <c r="C85" s="22"/>
      <c r="D85" s="22"/>
      <c r="E85" s="22"/>
      <c r="F85" s="59">
        <v>6.9599999999999995E-2</v>
      </c>
      <c r="G85" s="57"/>
      <c r="H85" s="57"/>
      <c r="I85" s="57"/>
      <c r="J85" s="57"/>
      <c r="K85" s="57"/>
    </row>
    <row r="86" spans="1:11" ht="14.25" customHeight="1">
      <c r="A86" s="57"/>
      <c r="B86" s="22">
        <v>82</v>
      </c>
      <c r="C86" s="22"/>
      <c r="D86" s="22"/>
      <c r="E86" s="22"/>
      <c r="F86" s="59">
        <v>5.2299999999999999E-2</v>
      </c>
      <c r="G86" s="57"/>
      <c r="H86" s="57"/>
      <c r="I86" s="57"/>
      <c r="J86" s="57"/>
      <c r="K86" s="57"/>
    </row>
    <row r="87" spans="1:11" ht="15.75" customHeight="1">
      <c r="A87" s="57"/>
      <c r="B87" s="22">
        <v>83</v>
      </c>
      <c r="C87" s="22"/>
      <c r="D87" s="22"/>
      <c r="E87" s="22"/>
      <c r="F87" s="59">
        <v>3.5000000000000003E-2</v>
      </c>
      <c r="G87" s="57"/>
      <c r="H87" s="57"/>
      <c r="I87" s="57"/>
      <c r="J87" s="57"/>
      <c r="K87" s="57"/>
    </row>
    <row r="88" spans="1:11" ht="15.75" customHeight="1">
      <c r="A88" s="57"/>
      <c r="B88" s="22">
        <v>84</v>
      </c>
      <c r="C88" s="22"/>
      <c r="D88" s="22"/>
      <c r="E88" s="22"/>
      <c r="F88" s="59">
        <v>1.7600000000000001E-2</v>
      </c>
      <c r="G88" s="57"/>
      <c r="H88" s="57"/>
      <c r="I88" s="57"/>
      <c r="J88" s="57"/>
      <c r="K88" s="57"/>
    </row>
    <row r="89" spans="1:11" ht="15.75" customHeight="1">
      <c r="A89" s="57"/>
      <c r="B89" s="22">
        <v>85</v>
      </c>
      <c r="C89" s="22"/>
      <c r="D89" s="22"/>
      <c r="E89" s="22"/>
      <c r="F89" s="59">
        <v>0</v>
      </c>
      <c r="G89" s="57"/>
      <c r="H89" s="57"/>
      <c r="I89" s="57"/>
      <c r="J89" s="57"/>
      <c r="K89" s="57"/>
    </row>
    <row r="90" spans="1:11" ht="17.25" customHeight="1">
      <c r="A90" s="57"/>
      <c r="B90" s="365" t="s">
        <v>160</v>
      </c>
      <c r="C90" s="307"/>
      <c r="D90" s="307"/>
      <c r="E90" s="307"/>
      <c r="F90" s="308"/>
      <c r="G90" s="57"/>
      <c r="H90" s="57"/>
      <c r="I90" s="57"/>
      <c r="J90" s="57"/>
      <c r="K90" s="57"/>
    </row>
    <row r="91" spans="1:11" ht="17.25" customHeight="1">
      <c r="A91" s="57"/>
      <c r="B91" s="366" t="s">
        <v>161</v>
      </c>
      <c r="C91" s="275"/>
      <c r="D91" s="275"/>
      <c r="E91" s="275"/>
      <c r="F91" s="276"/>
      <c r="G91" s="57"/>
      <c r="H91" s="57"/>
      <c r="I91" s="57"/>
      <c r="J91" s="57"/>
      <c r="K91" s="57"/>
    </row>
    <row r="92" spans="1:11" ht="15.75" customHeight="1">
      <c r="A92" s="57"/>
      <c r="B92" s="362"/>
      <c r="C92" s="307"/>
      <c r="D92" s="307"/>
      <c r="E92" s="307"/>
      <c r="F92" s="314"/>
      <c r="G92" s="57"/>
      <c r="H92" s="57"/>
      <c r="I92" s="57"/>
      <c r="J92" s="57"/>
      <c r="K92" s="57"/>
    </row>
    <row r="93" spans="1:11" ht="15.75" customHeight="1">
      <c r="A93" s="57"/>
      <c r="B93" s="363"/>
      <c r="C93" s="364"/>
      <c r="D93" s="364"/>
      <c r="E93" s="364"/>
      <c r="F93" s="328"/>
      <c r="G93" s="57"/>
      <c r="H93" s="57"/>
      <c r="I93" s="57"/>
      <c r="J93" s="57"/>
      <c r="K93" s="57"/>
    </row>
    <row r="94" spans="1:11" ht="15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ht="15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</sheetData>
  <mergeCells count="6">
    <mergeCell ref="B1:F1"/>
    <mergeCell ref="B2:F2"/>
    <mergeCell ref="B92:F93"/>
    <mergeCell ref="B90:F90"/>
    <mergeCell ref="B91:F91"/>
    <mergeCell ref="B3:F3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F13" sqref="F13"/>
    </sheetView>
  </sheetViews>
  <sheetFormatPr baseColWidth="10" defaultRowHeight="12.75"/>
  <cols>
    <col min="1" max="1" width="10" customWidth="1"/>
    <col min="2" max="2" width="7.85546875" customWidth="1"/>
    <col min="3" max="3" width="9.140625" customWidth="1"/>
    <col min="4" max="4" width="8.85546875" customWidth="1"/>
    <col min="5" max="5" width="8.5703125" customWidth="1"/>
    <col min="6" max="6" width="10.42578125" customWidth="1"/>
    <col min="11" max="11" width="5.140625" customWidth="1"/>
    <col min="12" max="12" width="4.85546875" customWidth="1"/>
  </cols>
  <sheetData>
    <row r="1" spans="1:12">
      <c r="A1" s="88" t="s">
        <v>191</v>
      </c>
      <c r="B1" s="89">
        <v>65</v>
      </c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13.5">
      <c r="A2" s="92"/>
      <c r="B2" s="93"/>
      <c r="C2" s="94"/>
      <c r="D2" s="94"/>
      <c r="E2" s="94"/>
      <c r="F2" s="94"/>
      <c r="G2" s="94"/>
      <c r="H2" s="94"/>
      <c r="I2" s="94"/>
      <c r="J2" s="94"/>
      <c r="K2" s="93"/>
      <c r="L2" s="95"/>
    </row>
    <row r="3" spans="1:12" ht="13.5">
      <c r="A3" s="96"/>
      <c r="B3" s="367" t="s">
        <v>192</v>
      </c>
      <c r="C3" s="367"/>
      <c r="D3" s="367"/>
      <c r="E3" s="367"/>
      <c r="F3" s="367"/>
      <c r="G3" s="367"/>
      <c r="H3" s="367"/>
      <c r="I3" s="367"/>
      <c r="J3" s="367"/>
      <c r="K3" s="97"/>
      <c r="L3" s="95"/>
    </row>
    <row r="4" spans="1:12" ht="51">
      <c r="A4" s="98" t="s">
        <v>193</v>
      </c>
      <c r="B4" s="98" t="s">
        <v>194</v>
      </c>
      <c r="C4" s="99" t="s">
        <v>195</v>
      </c>
      <c r="D4" s="99" t="s">
        <v>196</v>
      </c>
      <c r="E4" s="99" t="s">
        <v>197</v>
      </c>
      <c r="F4" s="99" t="s">
        <v>198</v>
      </c>
      <c r="G4" s="99" t="s">
        <v>199</v>
      </c>
      <c r="H4" s="99" t="s">
        <v>200</v>
      </c>
      <c r="I4" s="99" t="s">
        <v>201</v>
      </c>
      <c r="J4" s="99" t="s">
        <v>202</v>
      </c>
      <c r="K4" s="100"/>
      <c r="L4" s="95"/>
    </row>
    <row r="5" spans="1:12" ht="13.5">
      <c r="A5" s="101"/>
      <c r="B5" s="102">
        <v>1</v>
      </c>
      <c r="C5" s="102">
        <f>1-0.0032</f>
        <v>0.99680000000000002</v>
      </c>
      <c r="D5" s="102">
        <f>1-0.0252</f>
        <v>0.9748</v>
      </c>
      <c r="E5" s="102">
        <f>1-0.0809</f>
        <v>0.91910000000000003</v>
      </c>
      <c r="F5" s="102">
        <f>1-0.1801</f>
        <v>0.81989999999999996</v>
      </c>
      <c r="G5" s="102">
        <f>1-0.332</f>
        <v>0.66799999999999993</v>
      </c>
      <c r="H5" s="102">
        <f>1-0.526</f>
        <v>0.47399999999999998</v>
      </c>
      <c r="I5" s="102">
        <f>1-0.752</f>
        <v>0.248</v>
      </c>
      <c r="J5" s="102">
        <v>0.1</v>
      </c>
      <c r="K5" s="100"/>
      <c r="L5" s="95"/>
    </row>
    <row r="6" spans="1:12" ht="13.5">
      <c r="A6" s="103">
        <v>0</v>
      </c>
      <c r="B6" s="104">
        <v>1</v>
      </c>
      <c r="C6" s="105">
        <v>0.99</v>
      </c>
      <c r="D6" s="105">
        <v>0.97499999999999998</v>
      </c>
      <c r="E6" s="105">
        <v>0.92</v>
      </c>
      <c r="F6" s="105">
        <v>0.82</v>
      </c>
      <c r="G6" s="105">
        <v>0.66</v>
      </c>
      <c r="H6" s="105">
        <v>0.47</v>
      </c>
      <c r="I6" s="105">
        <v>0.25</v>
      </c>
      <c r="J6" s="105">
        <v>0.13500000000000001</v>
      </c>
      <c r="K6" s="106"/>
      <c r="L6" s="107"/>
    </row>
    <row r="7" spans="1:12" ht="13.5">
      <c r="A7" s="103">
        <v>1</v>
      </c>
      <c r="B7" s="108">
        <f t="shared" ref="B7:B56" si="0">(1-(A7/L7)^1.4)*1</f>
        <v>0.99710318139767862</v>
      </c>
      <c r="C7" s="108">
        <f t="shared" ref="C7:C56" si="1">(1-(A7/L7)^1.4)*0.99</f>
        <v>0.98713214958370177</v>
      </c>
      <c r="D7" s="108">
        <f t="shared" ref="D7:D56" si="2">(1-(K7/L7)^1.4)*0.975</f>
        <v>0.97217560186273666</v>
      </c>
      <c r="E7" s="108">
        <f t="shared" ref="E7:E56" si="3">(1-((K7/L7)^1.4))*0.92</f>
        <v>0.91733492688586438</v>
      </c>
      <c r="F7" s="108">
        <f t="shared" ref="F7:F56" si="4">(1-((K7/L7)^1.4))*0.82</f>
        <v>0.81762460874609644</v>
      </c>
      <c r="G7" s="108">
        <f t="shared" ref="G7:G56" si="5">(1-((K7/L7)^1.4))*0.66</f>
        <v>0.65808809972246796</v>
      </c>
      <c r="H7" s="108">
        <f t="shared" ref="H7:H56" si="6">(1-((K7/L7)^1.4))*0.47</f>
        <v>0.46863849525690893</v>
      </c>
      <c r="I7" s="108">
        <f t="shared" ref="I7:I56" si="7">(1-(K7/L7)^1.4)*0.25</f>
        <v>0.24927579534941965</v>
      </c>
      <c r="J7" s="108">
        <f t="shared" ref="J7:J56" si="8">(1-((A7/L7)^1.4))*0.135</f>
        <v>0.13460892948868663</v>
      </c>
      <c r="K7" s="109">
        <v>1</v>
      </c>
      <c r="L7" s="107">
        <v>65</v>
      </c>
    </row>
    <row r="8" spans="1:12" ht="13.5">
      <c r="A8" s="103">
        <v>2</v>
      </c>
      <c r="B8" s="108">
        <f t="shared" si="0"/>
        <v>0.99235524987632573</v>
      </c>
      <c r="C8" s="108">
        <f t="shared" si="1"/>
        <v>0.98243169737756242</v>
      </c>
      <c r="D8" s="108">
        <f t="shared" si="2"/>
        <v>0.96754636862941756</v>
      </c>
      <c r="E8" s="108">
        <f t="shared" si="3"/>
        <v>0.91296682988621969</v>
      </c>
      <c r="F8" s="108">
        <f t="shared" si="4"/>
        <v>0.81373130489858703</v>
      </c>
      <c r="G8" s="108">
        <f t="shared" si="5"/>
        <v>0.65495446491837506</v>
      </c>
      <c r="H8" s="108">
        <f t="shared" si="6"/>
        <v>0.46640696744187304</v>
      </c>
      <c r="I8" s="108">
        <f t="shared" si="7"/>
        <v>0.24808881246908143</v>
      </c>
      <c r="J8" s="108">
        <f t="shared" si="8"/>
        <v>0.13396795873330397</v>
      </c>
      <c r="K8" s="109">
        <v>2</v>
      </c>
      <c r="L8" s="107">
        <v>65</v>
      </c>
    </row>
    <row r="9" spans="1:12" ht="13.5">
      <c r="A9" s="103">
        <v>3</v>
      </c>
      <c r="B9" s="108">
        <f t="shared" si="0"/>
        <v>0.98651375462065571</v>
      </c>
      <c r="C9" s="108">
        <f t="shared" si="1"/>
        <v>0.97664861707444917</v>
      </c>
      <c r="D9" s="108">
        <f t="shared" si="2"/>
        <v>0.96185091075513929</v>
      </c>
      <c r="E9" s="108">
        <f t="shared" si="3"/>
        <v>0.90759265425100333</v>
      </c>
      <c r="F9" s="108">
        <f t="shared" si="4"/>
        <v>0.80894127878893762</v>
      </c>
      <c r="G9" s="108">
        <f t="shared" si="5"/>
        <v>0.65109907804963285</v>
      </c>
      <c r="H9" s="108">
        <f t="shared" si="6"/>
        <v>0.46366146467170816</v>
      </c>
      <c r="I9" s="108">
        <f t="shared" si="7"/>
        <v>0.24662843865516393</v>
      </c>
      <c r="J9" s="108">
        <f t="shared" si="8"/>
        <v>0.13317935687378854</v>
      </c>
      <c r="K9" s="109">
        <v>3</v>
      </c>
      <c r="L9" s="107">
        <v>65</v>
      </c>
    </row>
    <row r="10" spans="1:12" ht="13.5">
      <c r="A10" s="103">
        <v>4</v>
      </c>
      <c r="B10" s="108">
        <f t="shared" si="0"/>
        <v>0.97982538347185943</v>
      </c>
      <c r="C10" s="108">
        <f t="shared" si="1"/>
        <v>0.97002712963714088</v>
      </c>
      <c r="D10" s="108">
        <f t="shared" si="2"/>
        <v>0.95532974888506295</v>
      </c>
      <c r="E10" s="108">
        <f t="shared" si="3"/>
        <v>0.90143935279411069</v>
      </c>
      <c r="F10" s="108">
        <f t="shared" si="4"/>
        <v>0.80345681444692474</v>
      </c>
      <c r="G10" s="108">
        <f t="shared" si="5"/>
        <v>0.64668475309142726</v>
      </c>
      <c r="H10" s="108">
        <f t="shared" si="6"/>
        <v>0.4605179302317739</v>
      </c>
      <c r="I10" s="108">
        <f t="shared" si="7"/>
        <v>0.24495634586796486</v>
      </c>
      <c r="J10" s="108">
        <f t="shared" si="8"/>
        <v>0.13227642676870102</v>
      </c>
      <c r="K10" s="109">
        <v>4</v>
      </c>
      <c r="L10" s="107">
        <v>65</v>
      </c>
    </row>
    <row r="11" spans="1:12" ht="13.5">
      <c r="A11" s="103">
        <v>5</v>
      </c>
      <c r="B11" s="108">
        <f t="shared" si="0"/>
        <v>0.97242729928972738</v>
      </c>
      <c r="C11" s="108">
        <f t="shared" si="1"/>
        <v>0.96270302629683013</v>
      </c>
      <c r="D11" s="108">
        <f t="shared" si="2"/>
        <v>0.94811661680748416</v>
      </c>
      <c r="E11" s="108">
        <f t="shared" si="3"/>
        <v>0.89463311534654921</v>
      </c>
      <c r="F11" s="108">
        <f t="shared" si="4"/>
        <v>0.79739038541757645</v>
      </c>
      <c r="G11" s="108">
        <f t="shared" si="5"/>
        <v>0.64180201753122013</v>
      </c>
      <c r="H11" s="108">
        <f t="shared" si="6"/>
        <v>0.45704083066617185</v>
      </c>
      <c r="I11" s="108">
        <f t="shared" si="7"/>
        <v>0.24310682482243184</v>
      </c>
      <c r="J11" s="108">
        <f t="shared" si="8"/>
        <v>0.13127768540411319</v>
      </c>
      <c r="K11" s="109">
        <v>5</v>
      </c>
      <c r="L11" s="107">
        <v>65</v>
      </c>
    </row>
    <row r="12" spans="1:12" ht="13.5">
      <c r="A12" s="103">
        <v>6</v>
      </c>
      <c r="B12" s="108">
        <f t="shared" si="0"/>
        <v>0.96440958507066155</v>
      </c>
      <c r="C12" s="108">
        <f t="shared" si="1"/>
        <v>0.95476548921995497</v>
      </c>
      <c r="D12" s="108">
        <f t="shared" si="2"/>
        <v>0.94029934544389504</v>
      </c>
      <c r="E12" s="108">
        <f t="shared" si="3"/>
        <v>0.88725681826500868</v>
      </c>
      <c r="F12" s="108">
        <f t="shared" si="4"/>
        <v>0.79081585975794244</v>
      </c>
      <c r="G12" s="108">
        <f t="shared" si="5"/>
        <v>0.63651032614663661</v>
      </c>
      <c r="H12" s="108">
        <f t="shared" si="6"/>
        <v>0.45327250498321092</v>
      </c>
      <c r="I12" s="108">
        <f t="shared" si="7"/>
        <v>0.24110239626766539</v>
      </c>
      <c r="J12" s="108">
        <f t="shared" si="8"/>
        <v>0.13019529398453933</v>
      </c>
      <c r="K12" s="109">
        <v>6</v>
      </c>
      <c r="L12" s="107">
        <v>65</v>
      </c>
    </row>
    <row r="13" spans="1:12" ht="13.5">
      <c r="A13" s="103">
        <v>7</v>
      </c>
      <c r="B13" s="108">
        <f t="shared" si="0"/>
        <v>0.95583700108810132</v>
      </c>
      <c r="C13" s="108">
        <f t="shared" si="1"/>
        <v>0.94627863107722032</v>
      </c>
      <c r="D13" s="108">
        <f t="shared" si="2"/>
        <v>0.93194107606089882</v>
      </c>
      <c r="E13" s="108">
        <f t="shared" si="3"/>
        <v>0.8793700410010532</v>
      </c>
      <c r="F13" s="108">
        <f t="shared" si="4"/>
        <v>0.78378634089224308</v>
      </c>
      <c r="G13" s="108">
        <f t="shared" si="5"/>
        <v>0.63085242071814696</v>
      </c>
      <c r="H13" s="108">
        <f t="shared" si="6"/>
        <v>0.4492433905114076</v>
      </c>
      <c r="I13" s="108">
        <f t="shared" si="7"/>
        <v>0.23895925027202533</v>
      </c>
      <c r="J13" s="108">
        <f t="shared" si="8"/>
        <v>0.12903799514689368</v>
      </c>
      <c r="K13" s="109">
        <v>7</v>
      </c>
      <c r="L13" s="107">
        <v>65</v>
      </c>
    </row>
    <row r="14" spans="1:12" ht="13.5">
      <c r="A14" s="103">
        <v>8</v>
      </c>
      <c r="B14" s="108">
        <f t="shared" si="0"/>
        <v>0.94675886778861795</v>
      </c>
      <c r="C14" s="108">
        <f t="shared" si="1"/>
        <v>0.93729127911073173</v>
      </c>
      <c r="D14" s="108">
        <f t="shared" si="2"/>
        <v>0.92308989609390246</v>
      </c>
      <c r="E14" s="108">
        <f t="shared" si="3"/>
        <v>0.87101815836552854</v>
      </c>
      <c r="F14" s="108">
        <f t="shared" si="4"/>
        <v>0.77634227158666669</v>
      </c>
      <c r="G14" s="108">
        <f t="shared" si="5"/>
        <v>0.62486085274048786</v>
      </c>
      <c r="H14" s="108">
        <f t="shared" si="6"/>
        <v>0.44497666786065043</v>
      </c>
      <c r="I14" s="108">
        <f t="shared" si="7"/>
        <v>0.23668971694715449</v>
      </c>
      <c r="J14" s="108">
        <f t="shared" si="8"/>
        <v>0.12781244715146342</v>
      </c>
      <c r="K14" s="109">
        <v>8</v>
      </c>
      <c r="L14" s="107">
        <v>65</v>
      </c>
    </row>
    <row r="15" spans="1:12" ht="13.5">
      <c r="A15" s="103">
        <v>9</v>
      </c>
      <c r="B15" s="108">
        <f t="shared" si="0"/>
        <v>0.93721428939798412</v>
      </c>
      <c r="C15" s="108">
        <f t="shared" si="1"/>
        <v>0.92784214650400432</v>
      </c>
      <c r="D15" s="108">
        <f t="shared" si="2"/>
        <v>0.91378393216303455</v>
      </c>
      <c r="E15" s="108">
        <f t="shared" si="3"/>
        <v>0.86223714624614545</v>
      </c>
      <c r="F15" s="108">
        <f t="shared" si="4"/>
        <v>0.76851571730634693</v>
      </c>
      <c r="G15" s="108">
        <f t="shared" si="5"/>
        <v>0.61856143100266958</v>
      </c>
      <c r="H15" s="108">
        <f t="shared" si="6"/>
        <v>0.44049071601705253</v>
      </c>
      <c r="I15" s="108">
        <f t="shared" si="7"/>
        <v>0.23430357234949603</v>
      </c>
      <c r="J15" s="108">
        <f t="shared" si="8"/>
        <v>0.12652392906872786</v>
      </c>
      <c r="K15" s="109">
        <v>9</v>
      </c>
      <c r="L15" s="107">
        <v>65</v>
      </c>
    </row>
    <row r="16" spans="1:12" ht="13.5">
      <c r="A16" s="103">
        <v>10</v>
      </c>
      <c r="B16" s="108">
        <f t="shared" si="0"/>
        <v>0.92723520658284386</v>
      </c>
      <c r="C16" s="108">
        <f t="shared" si="1"/>
        <v>0.91796285451701543</v>
      </c>
      <c r="D16" s="108">
        <f t="shared" si="2"/>
        <v>0.90405432641827277</v>
      </c>
      <c r="E16" s="108">
        <f t="shared" si="3"/>
        <v>0.85305639005621636</v>
      </c>
      <c r="F16" s="108">
        <f t="shared" si="4"/>
        <v>0.76033286939793188</v>
      </c>
      <c r="G16" s="108">
        <f t="shared" si="5"/>
        <v>0.61197523634467699</v>
      </c>
      <c r="H16" s="108">
        <f t="shared" si="6"/>
        <v>0.43580054709393656</v>
      </c>
      <c r="I16" s="108">
        <f t="shared" si="7"/>
        <v>0.23180880164571097</v>
      </c>
      <c r="J16" s="108">
        <f t="shared" si="8"/>
        <v>0.12517675288868393</v>
      </c>
      <c r="K16" s="109">
        <v>10</v>
      </c>
      <c r="L16" s="107">
        <v>65</v>
      </c>
    </row>
    <row r="17" spans="1:12" ht="13.5">
      <c r="A17" s="103">
        <v>11</v>
      </c>
      <c r="B17" s="108">
        <f t="shared" si="0"/>
        <v>0.916848313916511</v>
      </c>
      <c r="C17" s="108">
        <f t="shared" si="1"/>
        <v>0.90767983077734593</v>
      </c>
      <c r="D17" s="108">
        <f t="shared" si="2"/>
        <v>0.89392710606859815</v>
      </c>
      <c r="E17" s="108">
        <f t="shared" si="3"/>
        <v>0.84350044880319019</v>
      </c>
      <c r="F17" s="108">
        <f t="shared" si="4"/>
        <v>0.75181561741153902</v>
      </c>
      <c r="G17" s="108">
        <f t="shared" si="5"/>
        <v>0.60511988718489729</v>
      </c>
      <c r="H17" s="108">
        <f t="shared" si="6"/>
        <v>0.43091870754076017</v>
      </c>
      <c r="I17" s="108">
        <f t="shared" si="7"/>
        <v>0.22921207847912775</v>
      </c>
      <c r="J17" s="108">
        <f t="shared" si="8"/>
        <v>0.12377452237872899</v>
      </c>
      <c r="K17" s="109">
        <v>11</v>
      </c>
      <c r="L17" s="107">
        <v>65</v>
      </c>
    </row>
    <row r="18" spans="1:12" ht="13.5">
      <c r="A18" s="103">
        <v>12</v>
      </c>
      <c r="B18" s="108">
        <f t="shared" si="0"/>
        <v>0.90607633190609638</v>
      </c>
      <c r="C18" s="108">
        <f t="shared" si="1"/>
        <v>0.89701556858703535</v>
      </c>
      <c r="D18" s="108">
        <f t="shared" si="2"/>
        <v>0.88342442360844398</v>
      </c>
      <c r="E18" s="108">
        <f t="shared" si="3"/>
        <v>0.83359022535360872</v>
      </c>
      <c r="F18" s="108">
        <f t="shared" si="4"/>
        <v>0.742982592162999</v>
      </c>
      <c r="G18" s="108">
        <f t="shared" si="5"/>
        <v>0.59801037905802368</v>
      </c>
      <c r="H18" s="108">
        <f t="shared" si="6"/>
        <v>0.42585587599586527</v>
      </c>
      <c r="I18" s="108">
        <f t="shared" si="7"/>
        <v>0.22651908297652409</v>
      </c>
      <c r="J18" s="108">
        <f t="shared" si="8"/>
        <v>0.12232030480732302</v>
      </c>
      <c r="K18" s="109">
        <v>12</v>
      </c>
      <c r="L18" s="107">
        <v>65</v>
      </c>
    </row>
    <row r="19" spans="1:12" ht="13.5">
      <c r="A19" s="103">
        <v>13</v>
      </c>
      <c r="B19" s="108">
        <f t="shared" si="0"/>
        <v>0.89493888782384934</v>
      </c>
      <c r="C19" s="108">
        <f t="shared" si="1"/>
        <v>0.88598949894561085</v>
      </c>
      <c r="D19" s="108">
        <f t="shared" si="2"/>
        <v>0.87256541562825307</v>
      </c>
      <c r="E19" s="108">
        <f t="shared" si="3"/>
        <v>0.82334377679794146</v>
      </c>
      <c r="F19" s="108">
        <f t="shared" si="4"/>
        <v>0.7338498880155564</v>
      </c>
      <c r="G19" s="108">
        <f t="shared" si="5"/>
        <v>0.59065966596374064</v>
      </c>
      <c r="H19" s="108">
        <f t="shared" si="6"/>
        <v>0.42062127727720916</v>
      </c>
      <c r="I19" s="108">
        <f t="shared" si="7"/>
        <v>0.22373472195596233</v>
      </c>
      <c r="J19" s="108">
        <f t="shared" si="8"/>
        <v>0.12081674985621967</v>
      </c>
      <c r="K19" s="109">
        <v>13</v>
      </c>
      <c r="L19" s="107">
        <v>65</v>
      </c>
    </row>
    <row r="20" spans="1:12" ht="13.5">
      <c r="A20" s="103">
        <v>14</v>
      </c>
      <c r="B20" s="108">
        <f t="shared" si="0"/>
        <v>0.88345314714458989</v>
      </c>
      <c r="C20" s="108">
        <f t="shared" si="1"/>
        <v>0.87461861567314403</v>
      </c>
      <c r="D20" s="108">
        <f t="shared" si="2"/>
        <v>0.86136681846597507</v>
      </c>
      <c r="E20" s="108">
        <f t="shared" si="3"/>
        <v>0.81277689537302278</v>
      </c>
      <c r="F20" s="108">
        <f t="shared" si="4"/>
        <v>0.72443158065856361</v>
      </c>
      <c r="G20" s="108">
        <f t="shared" si="5"/>
        <v>0.58307907711542939</v>
      </c>
      <c r="H20" s="108">
        <f t="shared" si="6"/>
        <v>0.41522297915795725</v>
      </c>
      <c r="I20" s="108">
        <f t="shared" si="7"/>
        <v>0.22086328678614747</v>
      </c>
      <c r="J20" s="108">
        <f t="shared" si="8"/>
        <v>0.11926617486451964</v>
      </c>
      <c r="K20" s="109">
        <v>14</v>
      </c>
      <c r="L20" s="107">
        <v>65</v>
      </c>
    </row>
    <row r="21" spans="1:12" ht="13.5">
      <c r="A21" s="103">
        <v>15</v>
      </c>
      <c r="B21" s="108">
        <f t="shared" si="0"/>
        <v>0.87163427932561177</v>
      </c>
      <c r="C21" s="108">
        <f t="shared" si="1"/>
        <v>0.8629179365323556</v>
      </c>
      <c r="D21" s="108">
        <f t="shared" si="2"/>
        <v>0.84984342234247146</v>
      </c>
      <c r="E21" s="108">
        <f t="shared" si="3"/>
        <v>0.80190353697956285</v>
      </c>
      <c r="F21" s="108">
        <f t="shared" si="4"/>
        <v>0.71474010904700158</v>
      </c>
      <c r="G21" s="108">
        <f t="shared" si="5"/>
        <v>0.57527862435490384</v>
      </c>
      <c r="H21" s="108">
        <f t="shared" si="6"/>
        <v>0.40966811128303748</v>
      </c>
      <c r="I21" s="108">
        <f t="shared" si="7"/>
        <v>0.21790856983140294</v>
      </c>
      <c r="J21" s="108">
        <f t="shared" si="8"/>
        <v>0.1176706277089576</v>
      </c>
      <c r="K21" s="109">
        <v>15</v>
      </c>
      <c r="L21" s="107">
        <v>65</v>
      </c>
    </row>
    <row r="22" spans="1:12" ht="13.5">
      <c r="A22" s="103">
        <v>16</v>
      </c>
      <c r="B22" s="108">
        <f t="shared" si="0"/>
        <v>0.85949580973715167</v>
      </c>
      <c r="C22" s="108">
        <f t="shared" si="1"/>
        <v>0.85090085163978013</v>
      </c>
      <c r="D22" s="108">
        <f t="shared" si="2"/>
        <v>0.83800841449372288</v>
      </c>
      <c r="E22" s="108">
        <f t="shared" si="3"/>
        <v>0.79073614495817957</v>
      </c>
      <c r="F22" s="108">
        <f t="shared" si="4"/>
        <v>0.70478656398446438</v>
      </c>
      <c r="G22" s="108">
        <f t="shared" si="5"/>
        <v>0.56726723442652016</v>
      </c>
      <c r="H22" s="108">
        <f t="shared" si="6"/>
        <v>0.40396303057646127</v>
      </c>
      <c r="I22" s="108">
        <f t="shared" si="7"/>
        <v>0.21487395243428792</v>
      </c>
      <c r="J22" s="108">
        <f t="shared" si="8"/>
        <v>0.11603193431451549</v>
      </c>
      <c r="K22" s="109">
        <v>16</v>
      </c>
      <c r="L22" s="107">
        <v>65</v>
      </c>
    </row>
    <row r="23" spans="1:12" ht="13.5">
      <c r="A23" s="103">
        <v>17</v>
      </c>
      <c r="B23" s="108">
        <f t="shared" si="0"/>
        <v>0.84704989106743633</v>
      </c>
      <c r="C23" s="108">
        <f t="shared" si="1"/>
        <v>0.83857939215676192</v>
      </c>
      <c r="D23" s="108">
        <f t="shared" si="2"/>
        <v>0.82587364379075046</v>
      </c>
      <c r="E23" s="108">
        <f t="shared" si="3"/>
        <v>0.77928589978204144</v>
      </c>
      <c r="F23" s="108">
        <f t="shared" si="4"/>
        <v>0.6945809106752977</v>
      </c>
      <c r="G23" s="108">
        <f t="shared" si="5"/>
        <v>0.55905292810450802</v>
      </c>
      <c r="H23" s="108">
        <f t="shared" si="6"/>
        <v>0.39811344880169508</v>
      </c>
      <c r="I23" s="108">
        <f t="shared" si="7"/>
        <v>0.21176247276685908</v>
      </c>
      <c r="J23" s="108">
        <f t="shared" si="8"/>
        <v>0.11435173529410392</v>
      </c>
      <c r="K23" s="109">
        <v>17</v>
      </c>
      <c r="L23" s="107">
        <v>65</v>
      </c>
    </row>
    <row r="24" spans="1:12" ht="13.5">
      <c r="A24" s="103">
        <v>18</v>
      </c>
      <c r="B24" s="108">
        <f t="shared" si="0"/>
        <v>0.83430751635428491</v>
      </c>
      <c r="C24" s="108">
        <f t="shared" si="1"/>
        <v>0.82596444119074208</v>
      </c>
      <c r="D24" s="108">
        <f t="shared" si="2"/>
        <v>0.81344982844542779</v>
      </c>
      <c r="E24" s="108">
        <f t="shared" si="3"/>
        <v>0.7675629150459421</v>
      </c>
      <c r="F24" s="108">
        <f t="shared" si="4"/>
        <v>0.68413216341051353</v>
      </c>
      <c r="G24" s="108">
        <f t="shared" si="5"/>
        <v>0.55064296079382802</v>
      </c>
      <c r="H24" s="108">
        <f t="shared" si="6"/>
        <v>0.39212453268651387</v>
      </c>
      <c r="I24" s="108">
        <f t="shared" si="7"/>
        <v>0.20857687908857123</v>
      </c>
      <c r="J24" s="108">
        <f t="shared" si="8"/>
        <v>0.11263151470782846</v>
      </c>
      <c r="K24" s="109">
        <v>18</v>
      </c>
      <c r="L24" s="107">
        <v>65</v>
      </c>
    </row>
    <row r="25" spans="1:12" ht="13.5">
      <c r="A25" s="103">
        <v>19</v>
      </c>
      <c r="B25" s="108">
        <f t="shared" si="0"/>
        <v>0.82127868879082289</v>
      </c>
      <c r="C25" s="108">
        <f t="shared" si="1"/>
        <v>0.81306590190291461</v>
      </c>
      <c r="D25" s="108">
        <f t="shared" si="2"/>
        <v>0.80074672157105231</v>
      </c>
      <c r="E25" s="108">
        <f t="shared" si="3"/>
        <v>0.75557639368755714</v>
      </c>
      <c r="F25" s="108">
        <f t="shared" si="4"/>
        <v>0.67344852480847472</v>
      </c>
      <c r="G25" s="108">
        <f t="shared" si="5"/>
        <v>0.54204393460194311</v>
      </c>
      <c r="H25" s="108">
        <f t="shared" si="6"/>
        <v>0.38600098373168673</v>
      </c>
      <c r="I25" s="108">
        <f t="shared" si="7"/>
        <v>0.20531967219770572</v>
      </c>
      <c r="J25" s="108">
        <f t="shared" si="8"/>
        <v>0.11087262298676109</v>
      </c>
      <c r="K25" s="109">
        <v>19</v>
      </c>
      <c r="L25" s="107">
        <v>65</v>
      </c>
    </row>
    <row r="26" spans="1:12" ht="13.5">
      <c r="A26" s="103">
        <v>20</v>
      </c>
      <c r="B26" s="108">
        <f t="shared" si="0"/>
        <v>0.80797255892061415</v>
      </c>
      <c r="C26" s="108">
        <f t="shared" si="1"/>
        <v>0.79989283333140804</v>
      </c>
      <c r="D26" s="108">
        <f t="shared" si="2"/>
        <v>0.78777324494759882</v>
      </c>
      <c r="E26" s="108">
        <f t="shared" si="3"/>
        <v>0.74333475420696504</v>
      </c>
      <c r="F26" s="108">
        <f t="shared" si="4"/>
        <v>0.66253749831490361</v>
      </c>
      <c r="G26" s="108">
        <f t="shared" si="5"/>
        <v>0.5332618888876054</v>
      </c>
      <c r="H26" s="108">
        <f t="shared" si="6"/>
        <v>0.37974710269268863</v>
      </c>
      <c r="I26" s="108">
        <f t="shared" si="7"/>
        <v>0.20199313973015354</v>
      </c>
      <c r="J26" s="108">
        <f t="shared" si="8"/>
        <v>0.10907629545428292</v>
      </c>
      <c r="K26" s="109">
        <v>20</v>
      </c>
      <c r="L26" s="107">
        <v>65</v>
      </c>
    </row>
    <row r="27" spans="1:12" ht="13.5">
      <c r="A27" s="103">
        <v>21</v>
      </c>
      <c r="B27" s="108">
        <f t="shared" si="0"/>
        <v>0.79439753682322345</v>
      </c>
      <c r="C27" s="108">
        <f t="shared" si="1"/>
        <v>0.78645356145499123</v>
      </c>
      <c r="D27" s="108">
        <f t="shared" si="2"/>
        <v>0.7745375984026428</v>
      </c>
      <c r="E27" s="108">
        <f t="shared" si="3"/>
        <v>0.73084573387736562</v>
      </c>
      <c r="F27" s="108">
        <f t="shared" si="4"/>
        <v>0.65140598019504314</v>
      </c>
      <c r="G27" s="108">
        <f t="shared" si="5"/>
        <v>0.52430237430332749</v>
      </c>
      <c r="H27" s="108">
        <f t="shared" si="6"/>
        <v>0.37336684230691503</v>
      </c>
      <c r="I27" s="108">
        <f t="shared" si="7"/>
        <v>0.19859938420580586</v>
      </c>
      <c r="J27" s="108">
        <f t="shared" si="8"/>
        <v>0.10724366747113517</v>
      </c>
      <c r="K27" s="109">
        <v>21</v>
      </c>
      <c r="L27" s="107">
        <v>65</v>
      </c>
    </row>
    <row r="28" spans="1:12" ht="13.5">
      <c r="A28" s="103">
        <v>22</v>
      </c>
      <c r="B28" s="108">
        <f t="shared" si="0"/>
        <v>0.78056138483746385</v>
      </c>
      <c r="C28" s="108">
        <f t="shared" si="1"/>
        <v>0.77275577098908921</v>
      </c>
      <c r="D28" s="108">
        <f t="shared" si="2"/>
        <v>0.76104735021652725</v>
      </c>
      <c r="E28" s="108">
        <f t="shared" si="3"/>
        <v>0.71811647405046675</v>
      </c>
      <c r="F28" s="108">
        <f t="shared" si="4"/>
        <v>0.64006033556672026</v>
      </c>
      <c r="G28" s="108">
        <f t="shared" si="5"/>
        <v>0.51517051399272618</v>
      </c>
      <c r="H28" s="108">
        <f t="shared" si="6"/>
        <v>0.36686385087360801</v>
      </c>
      <c r="I28" s="108">
        <f t="shared" si="7"/>
        <v>0.19514034620936596</v>
      </c>
      <c r="J28" s="108">
        <f t="shared" si="8"/>
        <v>0.10537578695305763</v>
      </c>
      <c r="K28" s="109">
        <v>22</v>
      </c>
      <c r="L28" s="107">
        <v>65</v>
      </c>
    </row>
    <row r="29" spans="1:12" ht="13.5">
      <c r="A29" s="103">
        <v>23</v>
      </c>
      <c r="B29" s="108">
        <f t="shared" si="0"/>
        <v>0.76647129493998845</v>
      </c>
      <c r="C29" s="108">
        <f t="shared" si="1"/>
        <v>0.75880658199058859</v>
      </c>
      <c r="D29" s="108">
        <f t="shared" si="2"/>
        <v>0.7473095125664887</v>
      </c>
      <c r="E29" s="108">
        <f t="shared" si="3"/>
        <v>0.70515359134478939</v>
      </c>
      <c r="F29" s="108">
        <f t="shared" si="4"/>
        <v>0.62850646185079051</v>
      </c>
      <c r="G29" s="108">
        <f t="shared" si="5"/>
        <v>0.50587105466039239</v>
      </c>
      <c r="H29" s="108">
        <f t="shared" si="6"/>
        <v>0.36024150862179455</v>
      </c>
      <c r="I29" s="108">
        <f t="shared" si="7"/>
        <v>0.19161782373499711</v>
      </c>
      <c r="J29" s="108">
        <f t="shared" si="8"/>
        <v>0.10347362481689845</v>
      </c>
      <c r="K29" s="109">
        <v>23</v>
      </c>
      <c r="L29" s="107">
        <v>65</v>
      </c>
    </row>
    <row r="30" spans="1:12" ht="13.5">
      <c r="A30" s="103">
        <v>24</v>
      </c>
      <c r="B30" s="108">
        <f t="shared" si="0"/>
        <v>0.75213395388257298</v>
      </c>
      <c r="C30" s="108">
        <f t="shared" si="1"/>
        <v>0.74461261434374726</v>
      </c>
      <c r="D30" s="108">
        <f t="shared" si="2"/>
        <v>0.73333060503550862</v>
      </c>
      <c r="E30" s="108">
        <f t="shared" si="3"/>
        <v>0.6919632375719672</v>
      </c>
      <c r="F30" s="108">
        <f t="shared" si="4"/>
        <v>0.61674984218370976</v>
      </c>
      <c r="G30" s="108">
        <f t="shared" si="5"/>
        <v>0.49640840956249821</v>
      </c>
      <c r="H30" s="108">
        <f t="shared" si="6"/>
        <v>0.35350295832480927</v>
      </c>
      <c r="I30" s="108">
        <f t="shared" si="7"/>
        <v>0.18803348847064325</v>
      </c>
      <c r="J30" s="108">
        <f t="shared" si="8"/>
        <v>0.10153808377414736</v>
      </c>
      <c r="K30" s="109">
        <v>24</v>
      </c>
      <c r="L30" s="107">
        <v>65</v>
      </c>
    </row>
    <row r="31" spans="1:12" ht="13.5">
      <c r="A31" s="103">
        <v>25</v>
      </c>
      <c r="B31" s="108">
        <f t="shared" si="0"/>
        <v>0.73755559845927743</v>
      </c>
      <c r="C31" s="108">
        <f t="shared" si="1"/>
        <v>0.7301800424746846</v>
      </c>
      <c r="D31" s="108">
        <f t="shared" si="2"/>
        <v>0.71911670849779552</v>
      </c>
      <c r="E31" s="108">
        <f t="shared" si="3"/>
        <v>0.67855115058253523</v>
      </c>
      <c r="F31" s="108">
        <f t="shared" si="4"/>
        <v>0.60479559073660749</v>
      </c>
      <c r="G31" s="108">
        <f t="shared" si="5"/>
        <v>0.4867866949831231</v>
      </c>
      <c r="H31" s="108">
        <f t="shared" si="6"/>
        <v>0.34665113127586039</v>
      </c>
      <c r="I31" s="108">
        <f t="shared" si="7"/>
        <v>0.18438889961481936</v>
      </c>
      <c r="J31" s="108">
        <f t="shared" si="8"/>
        <v>9.9570005792002453E-2</v>
      </c>
      <c r="K31" s="109">
        <v>25</v>
      </c>
      <c r="L31" s="107">
        <v>65</v>
      </c>
    </row>
    <row r="32" spans="1:12" ht="13.5">
      <c r="A32" s="103">
        <v>26</v>
      </c>
      <c r="B32" s="108">
        <f t="shared" si="0"/>
        <v>0.7227420627379415</v>
      </c>
      <c r="C32" s="108">
        <f t="shared" si="1"/>
        <v>0.71551464211056204</v>
      </c>
      <c r="D32" s="108">
        <f t="shared" si="2"/>
        <v>0.70467351116949295</v>
      </c>
      <c r="E32" s="108">
        <f t="shared" si="3"/>
        <v>0.66492269771890622</v>
      </c>
      <c r="F32" s="108">
        <f t="shared" si="4"/>
        <v>0.592648491445112</v>
      </c>
      <c r="G32" s="108">
        <f t="shared" si="5"/>
        <v>0.47700976140704143</v>
      </c>
      <c r="H32" s="108">
        <f t="shared" si="6"/>
        <v>0.33968876948683246</v>
      </c>
      <c r="I32" s="108">
        <f t="shared" si="7"/>
        <v>0.18068551568448538</v>
      </c>
      <c r="J32" s="108">
        <f t="shared" si="8"/>
        <v>9.7570178469622112E-2</v>
      </c>
      <c r="K32" s="109">
        <v>26</v>
      </c>
      <c r="L32" s="107">
        <v>65</v>
      </c>
    </row>
    <row r="33" spans="1:12" ht="13.5">
      <c r="A33" s="103">
        <v>27</v>
      </c>
      <c r="B33" s="108">
        <f t="shared" si="0"/>
        <v>0.70769881869139295</v>
      </c>
      <c r="C33" s="108">
        <f t="shared" si="1"/>
        <v>0.70062183050447902</v>
      </c>
      <c r="D33" s="108">
        <f t="shared" si="2"/>
        <v>0.69000634822410811</v>
      </c>
      <c r="E33" s="108">
        <f t="shared" si="3"/>
        <v>0.65108291319608158</v>
      </c>
      <c r="F33" s="108">
        <f t="shared" si="4"/>
        <v>0.58031303132694223</v>
      </c>
      <c r="G33" s="108">
        <f t="shared" si="5"/>
        <v>0.46708122033631938</v>
      </c>
      <c r="H33" s="108">
        <f t="shared" si="6"/>
        <v>0.33261844478495467</v>
      </c>
      <c r="I33" s="108">
        <f t="shared" si="7"/>
        <v>0.17692470467284824</v>
      </c>
      <c r="J33" s="108">
        <f t="shared" si="8"/>
        <v>9.5539340523338054E-2</v>
      </c>
      <c r="K33" s="109">
        <v>27</v>
      </c>
      <c r="L33" s="107">
        <v>65</v>
      </c>
    </row>
    <row r="34" spans="1:12" ht="13.5">
      <c r="A34" s="103">
        <v>28</v>
      </c>
      <c r="B34" s="108">
        <f t="shared" si="0"/>
        <v>0.69243101136320384</v>
      </c>
      <c r="C34" s="108">
        <f t="shared" si="1"/>
        <v>0.6855067012495718</v>
      </c>
      <c r="D34" s="108">
        <f t="shared" si="2"/>
        <v>0.67512023607912375</v>
      </c>
      <c r="E34" s="108">
        <f t="shared" si="3"/>
        <v>0.63703653045414754</v>
      </c>
      <c r="F34" s="108">
        <f t="shared" si="4"/>
        <v>0.56779342931782717</v>
      </c>
      <c r="G34" s="108">
        <f t="shared" si="5"/>
        <v>0.45700446749971457</v>
      </c>
      <c r="H34" s="108">
        <f t="shared" si="6"/>
        <v>0.32544257534070581</v>
      </c>
      <c r="I34" s="108">
        <f t="shared" si="7"/>
        <v>0.17310775284080096</v>
      </c>
      <c r="J34" s="108">
        <f t="shared" si="8"/>
        <v>9.3478186534032531E-2</v>
      </c>
      <c r="K34" s="109">
        <v>28</v>
      </c>
      <c r="L34" s="107">
        <v>65</v>
      </c>
    </row>
    <row r="35" spans="1:12" ht="13.5">
      <c r="A35" s="103">
        <v>29</v>
      </c>
      <c r="B35" s="108">
        <f t="shared" si="0"/>
        <v>0.67694348947378291</v>
      </c>
      <c r="C35" s="108">
        <f t="shared" si="1"/>
        <v>0.67017405457904511</v>
      </c>
      <c r="D35" s="108">
        <f t="shared" si="2"/>
        <v>0.66001990223693829</v>
      </c>
      <c r="E35" s="108">
        <f t="shared" si="3"/>
        <v>0.62278801031588027</v>
      </c>
      <c r="F35" s="108">
        <f t="shared" si="4"/>
        <v>0.55509366136850191</v>
      </c>
      <c r="G35" s="108">
        <f t="shared" si="5"/>
        <v>0.44678270305269674</v>
      </c>
      <c r="H35" s="108">
        <f t="shared" si="6"/>
        <v>0.31816344005267794</v>
      </c>
      <c r="I35" s="108">
        <f t="shared" si="7"/>
        <v>0.16923587236844573</v>
      </c>
      <c r="J35" s="108">
        <f t="shared" si="8"/>
        <v>9.1387371078960694E-2</v>
      </c>
      <c r="K35" s="109">
        <v>29</v>
      </c>
      <c r="L35" s="107">
        <v>65</v>
      </c>
    </row>
    <row r="36" spans="1:12" ht="13.5">
      <c r="A36" s="103">
        <v>30</v>
      </c>
      <c r="B36" s="108">
        <f t="shared" si="0"/>
        <v>0.66124083219616225</v>
      </c>
      <c r="C36" s="108">
        <f t="shared" si="1"/>
        <v>0.65462842387420062</v>
      </c>
      <c r="D36" s="108">
        <f t="shared" si="2"/>
        <v>0.64470981139125816</v>
      </c>
      <c r="E36" s="108">
        <f t="shared" si="3"/>
        <v>0.60834156562046926</v>
      </c>
      <c r="F36" s="108">
        <f t="shared" si="4"/>
        <v>0.54221748240085299</v>
      </c>
      <c r="G36" s="108">
        <f t="shared" si="5"/>
        <v>0.43641894924946711</v>
      </c>
      <c r="H36" s="108">
        <f t="shared" si="6"/>
        <v>0.31078319113219627</v>
      </c>
      <c r="I36" s="108">
        <f t="shared" si="7"/>
        <v>0.16531020804904056</v>
      </c>
      <c r="J36" s="108">
        <f t="shared" si="8"/>
        <v>8.9267512346481906E-2</v>
      </c>
      <c r="K36" s="109">
        <v>30</v>
      </c>
      <c r="L36" s="107">
        <v>65</v>
      </c>
    </row>
    <row r="37" spans="1:12" ht="13.5">
      <c r="A37" s="103">
        <v>31</v>
      </c>
      <c r="B37" s="108">
        <f t="shared" si="0"/>
        <v>0.64532737269354434</v>
      </c>
      <c r="C37" s="108">
        <f t="shared" si="1"/>
        <v>0.63887409896660885</v>
      </c>
      <c r="D37" s="108">
        <f t="shared" si="2"/>
        <v>0.62919418837620567</v>
      </c>
      <c r="E37" s="108">
        <f t="shared" si="3"/>
        <v>0.59370118287806084</v>
      </c>
      <c r="F37" s="108">
        <f t="shared" si="4"/>
        <v>0.52916844560870635</v>
      </c>
      <c r="G37" s="108">
        <f t="shared" si="5"/>
        <v>0.42591606597773929</v>
      </c>
      <c r="H37" s="108">
        <f t="shared" si="6"/>
        <v>0.3033038651659658</v>
      </c>
      <c r="I37" s="108">
        <f t="shared" si="7"/>
        <v>0.16133184317338609</v>
      </c>
      <c r="J37" s="108">
        <f t="shared" si="8"/>
        <v>8.7119195313628495E-2</v>
      </c>
      <c r="K37" s="109">
        <v>31</v>
      </c>
      <c r="L37" s="107">
        <v>65</v>
      </c>
    </row>
    <row r="38" spans="1:12" ht="13.5">
      <c r="A38" s="103">
        <v>32</v>
      </c>
      <c r="B38" s="108">
        <f t="shared" si="0"/>
        <v>0.62920721890286369</v>
      </c>
      <c r="C38" s="108">
        <f t="shared" si="1"/>
        <v>0.62291514671383508</v>
      </c>
      <c r="D38" s="108">
        <f t="shared" si="2"/>
        <v>0.61347703843029211</v>
      </c>
      <c r="E38" s="108">
        <f t="shared" si="3"/>
        <v>0.5788706413906346</v>
      </c>
      <c r="F38" s="108">
        <f t="shared" si="4"/>
        <v>0.51594991950034819</v>
      </c>
      <c r="G38" s="108">
        <f t="shared" si="5"/>
        <v>0.41527676447589007</v>
      </c>
      <c r="H38" s="108">
        <f t="shared" si="6"/>
        <v>0.29572739288434591</v>
      </c>
      <c r="I38" s="108">
        <f t="shared" si="7"/>
        <v>0.15730180472571592</v>
      </c>
      <c r="J38" s="108">
        <f t="shared" si="8"/>
        <v>8.4942974551886596E-2</v>
      </c>
      <c r="K38" s="109">
        <v>32</v>
      </c>
      <c r="L38" s="107">
        <v>65</v>
      </c>
    </row>
    <row r="39" spans="1:12" ht="13.5">
      <c r="A39" s="103">
        <v>33</v>
      </c>
      <c r="B39" s="108">
        <f t="shared" si="0"/>
        <v>0.61288427196321482</v>
      </c>
      <c r="C39" s="108">
        <f t="shared" si="1"/>
        <v>0.60675542924358272</v>
      </c>
      <c r="D39" s="108">
        <f t="shared" si="2"/>
        <v>0.59756216516413441</v>
      </c>
      <c r="E39" s="108">
        <f t="shared" si="3"/>
        <v>0.56385353020615769</v>
      </c>
      <c r="F39" s="108">
        <f t="shared" si="4"/>
        <v>0.50256510300983614</v>
      </c>
      <c r="G39" s="108">
        <f t="shared" si="5"/>
        <v>0.40450361949572178</v>
      </c>
      <c r="H39" s="108">
        <f t="shared" si="6"/>
        <v>0.28805560782271095</v>
      </c>
      <c r="I39" s="108">
        <f t="shared" si="7"/>
        <v>0.15322106799080371</v>
      </c>
      <c r="J39" s="108">
        <f t="shared" si="8"/>
        <v>8.2739376715034008E-2</v>
      </c>
      <c r="K39" s="109">
        <v>33</v>
      </c>
      <c r="L39" s="107">
        <v>65</v>
      </c>
    </row>
    <row r="40" spans="1:12" ht="13.5">
      <c r="A40" s="103">
        <v>34</v>
      </c>
      <c r="B40" s="108">
        <f t="shared" si="0"/>
        <v>0.59636224261981252</v>
      </c>
      <c r="C40" s="108">
        <f t="shared" si="1"/>
        <v>0.59039862019361444</v>
      </c>
      <c r="D40" s="108">
        <f t="shared" si="2"/>
        <v>0.58145318655431721</v>
      </c>
      <c r="E40" s="108">
        <f t="shared" si="3"/>
        <v>0.54865326321022756</v>
      </c>
      <c r="F40" s="108">
        <f t="shared" si="4"/>
        <v>0.48901703894824622</v>
      </c>
      <c r="G40" s="108">
        <f t="shared" si="5"/>
        <v>0.3935990801290763</v>
      </c>
      <c r="H40" s="108">
        <f t="shared" si="6"/>
        <v>0.28029025403131186</v>
      </c>
      <c r="I40" s="108">
        <f t="shared" si="7"/>
        <v>0.14909056065495313</v>
      </c>
      <c r="J40" s="108">
        <f t="shared" si="8"/>
        <v>8.0508902753674699E-2</v>
      </c>
      <c r="K40" s="109">
        <v>34</v>
      </c>
      <c r="L40" s="107">
        <v>65</v>
      </c>
    </row>
    <row r="41" spans="1:12" ht="13.5">
      <c r="A41" s="103">
        <v>35</v>
      </c>
      <c r="B41" s="108">
        <f t="shared" si="0"/>
        <v>0.57964466587929508</v>
      </c>
      <c r="C41" s="108">
        <f t="shared" si="1"/>
        <v>0.57384821922050211</v>
      </c>
      <c r="D41" s="108">
        <f t="shared" si="2"/>
        <v>0.56515354923231265</v>
      </c>
      <c r="E41" s="108">
        <f t="shared" si="3"/>
        <v>0.5332730926089515</v>
      </c>
      <c r="F41" s="108">
        <f t="shared" si="4"/>
        <v>0.47530862602102192</v>
      </c>
      <c r="G41" s="108">
        <f t="shared" si="5"/>
        <v>0.38256547948033476</v>
      </c>
      <c r="H41" s="108">
        <f t="shared" si="6"/>
        <v>0.27243299296326867</v>
      </c>
      <c r="I41" s="108">
        <f t="shared" si="7"/>
        <v>0.14491116646982377</v>
      </c>
      <c r="J41" s="108">
        <f t="shared" si="8"/>
        <v>7.8252029893704847E-2</v>
      </c>
      <c r="K41" s="109">
        <v>35</v>
      </c>
      <c r="L41" s="107">
        <v>65</v>
      </c>
    </row>
    <row r="42" spans="1:12" ht="13.5">
      <c r="A42" s="103">
        <v>36</v>
      </c>
      <c r="B42" s="108">
        <f t="shared" si="0"/>
        <v>0.56273491414774113</v>
      </c>
      <c r="C42" s="108">
        <f t="shared" si="1"/>
        <v>0.55710756500626368</v>
      </c>
      <c r="D42" s="108">
        <f t="shared" si="2"/>
        <v>0.54866654129404757</v>
      </c>
      <c r="E42" s="108">
        <f t="shared" si="3"/>
        <v>0.5177161210159219</v>
      </c>
      <c r="F42" s="108">
        <f t="shared" si="4"/>
        <v>0.46144262960114768</v>
      </c>
      <c r="G42" s="108">
        <f t="shared" si="5"/>
        <v>0.37140504333750918</v>
      </c>
      <c r="H42" s="108">
        <f t="shared" si="6"/>
        <v>0.26448540964943834</v>
      </c>
      <c r="I42" s="108">
        <f t="shared" si="7"/>
        <v>0.14068372853693528</v>
      </c>
      <c r="J42" s="108">
        <f t="shared" si="8"/>
        <v>7.5969213409945058E-2</v>
      </c>
      <c r="K42" s="109">
        <v>36</v>
      </c>
      <c r="L42" s="107">
        <v>65</v>
      </c>
    </row>
    <row r="43" spans="1:12" ht="13.5">
      <c r="A43" s="103">
        <v>37</v>
      </c>
      <c r="B43" s="108">
        <f t="shared" si="0"/>
        <v>0.54563620904654697</v>
      </c>
      <c r="C43" s="108">
        <f t="shared" si="1"/>
        <v>0.54017984695608146</v>
      </c>
      <c r="D43" s="108">
        <f t="shared" si="2"/>
        <v>0.53199530382038329</v>
      </c>
      <c r="E43" s="108">
        <f t="shared" si="3"/>
        <v>0.50198531232282328</v>
      </c>
      <c r="F43" s="108">
        <f t="shared" si="4"/>
        <v>0.44742169141816851</v>
      </c>
      <c r="G43" s="108">
        <f t="shared" si="5"/>
        <v>0.36011989797072103</v>
      </c>
      <c r="H43" s="108">
        <f t="shared" si="6"/>
        <v>0.25644901825187705</v>
      </c>
      <c r="I43" s="108">
        <f t="shared" si="7"/>
        <v>0.13640905226163674</v>
      </c>
      <c r="J43" s="108">
        <f t="shared" si="8"/>
        <v>7.3660888221283846E-2</v>
      </c>
      <c r="K43" s="109">
        <v>37</v>
      </c>
      <c r="L43" s="107">
        <v>65</v>
      </c>
    </row>
    <row r="44" spans="1:12" ht="13.5">
      <c r="A44" s="103">
        <v>38</v>
      </c>
      <c r="B44" s="108">
        <f t="shared" si="0"/>
        <v>0.52835163207157287</v>
      </c>
      <c r="C44" s="108">
        <f t="shared" si="1"/>
        <v>0.5230681157508571</v>
      </c>
      <c r="D44" s="108">
        <f t="shared" si="2"/>
        <v>0.51514284126978349</v>
      </c>
      <c r="E44" s="108">
        <f t="shared" si="3"/>
        <v>0.48608350150584706</v>
      </c>
      <c r="F44" s="108">
        <f t="shared" si="4"/>
        <v>0.43324833829868975</v>
      </c>
      <c r="G44" s="108">
        <f t="shared" si="5"/>
        <v>0.34871207716723812</v>
      </c>
      <c r="H44" s="108">
        <f t="shared" si="6"/>
        <v>0.24832526707363925</v>
      </c>
      <c r="I44" s="108">
        <f t="shared" si="7"/>
        <v>0.13208790801789322</v>
      </c>
      <c r="J44" s="108">
        <f t="shared" si="8"/>
        <v>7.1327470329662343E-2</v>
      </c>
      <c r="K44" s="109">
        <v>38</v>
      </c>
      <c r="L44" s="107">
        <v>65</v>
      </c>
    </row>
    <row r="45" spans="1:12" ht="13.5">
      <c r="A45" s="103">
        <v>39</v>
      </c>
      <c r="B45" s="108">
        <f t="shared" si="0"/>
        <v>0.5108841342364463</v>
      </c>
      <c r="C45" s="108">
        <f t="shared" si="1"/>
        <v>0.50577529289408185</v>
      </c>
      <c r="D45" s="108">
        <f t="shared" si="2"/>
        <v>0.49811203088053513</v>
      </c>
      <c r="E45" s="108">
        <f t="shared" si="3"/>
        <v>0.47001340349753062</v>
      </c>
      <c r="F45" s="108">
        <f t="shared" si="4"/>
        <v>0.41892499007388595</v>
      </c>
      <c r="G45" s="108">
        <f t="shared" si="5"/>
        <v>0.33718352859605455</v>
      </c>
      <c r="H45" s="108">
        <f t="shared" si="6"/>
        <v>0.24011554309112976</v>
      </c>
      <c r="I45" s="108">
        <f t="shared" si="7"/>
        <v>0.12772103355911157</v>
      </c>
      <c r="J45" s="108">
        <f t="shared" si="8"/>
        <v>6.896935812192026E-2</v>
      </c>
      <c r="K45" s="109">
        <v>39</v>
      </c>
      <c r="L45" s="107">
        <v>65</v>
      </c>
    </row>
    <row r="46" spans="1:12" ht="13.5">
      <c r="A46" s="103">
        <v>40</v>
      </c>
      <c r="B46" s="108">
        <f t="shared" si="0"/>
        <v>0.49323654482054891</v>
      </c>
      <c r="C46" s="108">
        <f t="shared" si="1"/>
        <v>0.48830417937234344</v>
      </c>
      <c r="D46" s="108">
        <f t="shared" si="2"/>
        <v>0.48090563120003516</v>
      </c>
      <c r="E46" s="108">
        <f t="shared" si="3"/>
        <v>0.453777621234905</v>
      </c>
      <c r="F46" s="108">
        <f t="shared" si="4"/>
        <v>0.40445396675285006</v>
      </c>
      <c r="G46" s="108">
        <f t="shared" si="5"/>
        <v>0.32553611958156231</v>
      </c>
      <c r="H46" s="108">
        <f t="shared" si="6"/>
        <v>0.23182117606565797</v>
      </c>
      <c r="I46" s="108">
        <f t="shared" si="7"/>
        <v>0.12330913620513723</v>
      </c>
      <c r="J46" s="108">
        <f t="shared" si="8"/>
        <v>6.6586933550774108E-2</v>
      </c>
      <c r="K46" s="109">
        <v>40</v>
      </c>
      <c r="L46" s="107">
        <v>65</v>
      </c>
    </row>
    <row r="47" spans="1:12" ht="13.5">
      <c r="A47" s="103">
        <v>41</v>
      </c>
      <c r="B47" s="108">
        <f t="shared" si="0"/>
        <v>0.47541157932524847</v>
      </c>
      <c r="C47" s="108">
        <f t="shared" si="1"/>
        <v>0.470657463531996</v>
      </c>
      <c r="D47" s="108">
        <f t="shared" si="2"/>
        <v>0.46352628984211725</v>
      </c>
      <c r="E47" s="108">
        <f t="shared" si="3"/>
        <v>0.43737865297922862</v>
      </c>
      <c r="F47" s="108">
        <f t="shared" si="4"/>
        <v>0.38983749504670373</v>
      </c>
      <c r="G47" s="108">
        <f t="shared" si="5"/>
        <v>0.31377164235466398</v>
      </c>
      <c r="H47" s="108">
        <f t="shared" si="6"/>
        <v>0.22344344228286678</v>
      </c>
      <c r="I47" s="108">
        <f t="shared" si="7"/>
        <v>0.11885289483131212</v>
      </c>
      <c r="J47" s="108">
        <f t="shared" si="8"/>
        <v>6.4180563208908553E-2</v>
      </c>
      <c r="K47" s="109">
        <v>41</v>
      </c>
      <c r="L47" s="107">
        <v>65</v>
      </c>
    </row>
    <row r="48" spans="1:12" ht="13.5">
      <c r="A48" s="103">
        <v>42</v>
      </c>
      <c r="B48" s="108">
        <f t="shared" si="0"/>
        <v>0.45741184672770152</v>
      </c>
      <c r="C48" s="108">
        <f t="shared" si="1"/>
        <v>0.45283772826042451</v>
      </c>
      <c r="D48" s="108">
        <f t="shared" si="2"/>
        <v>0.44597655055950897</v>
      </c>
      <c r="E48" s="108">
        <f t="shared" si="3"/>
        <v>0.42081889898948543</v>
      </c>
      <c r="F48" s="108">
        <f t="shared" si="4"/>
        <v>0.37507771431671522</v>
      </c>
      <c r="G48" s="108">
        <f t="shared" si="5"/>
        <v>0.30189181884028304</v>
      </c>
      <c r="H48" s="108">
        <f t="shared" si="6"/>
        <v>0.2149835679620197</v>
      </c>
      <c r="I48" s="108">
        <f t="shared" si="7"/>
        <v>0.11435296168192538</v>
      </c>
      <c r="J48" s="108">
        <f t="shared" si="8"/>
        <v>6.1750599308239708E-2</v>
      </c>
      <c r="K48" s="109">
        <v>42</v>
      </c>
      <c r="L48" s="107">
        <v>65</v>
      </c>
    </row>
    <row r="49" spans="1:12" ht="13.5">
      <c r="A49" s="103">
        <v>43</v>
      </c>
      <c r="B49" s="108">
        <f t="shared" si="0"/>
        <v>0.43923985610958383</v>
      </c>
      <c r="C49" s="108">
        <f t="shared" si="1"/>
        <v>0.43484745754848797</v>
      </c>
      <c r="D49" s="108">
        <f t="shared" si="2"/>
        <v>0.42825885970684424</v>
      </c>
      <c r="E49" s="108">
        <f t="shared" si="3"/>
        <v>0.40410066762081714</v>
      </c>
      <c r="F49" s="108">
        <f t="shared" si="4"/>
        <v>0.3601766820098587</v>
      </c>
      <c r="G49" s="108">
        <f t="shared" si="5"/>
        <v>0.28989830503232533</v>
      </c>
      <c r="H49" s="108">
        <f t="shared" si="6"/>
        <v>0.20644273237150437</v>
      </c>
      <c r="I49" s="108">
        <f t="shared" si="7"/>
        <v>0.10980996402739596</v>
      </c>
      <c r="J49" s="108">
        <f t="shared" si="8"/>
        <v>5.929738057479382E-2</v>
      </c>
      <c r="K49" s="109">
        <v>43</v>
      </c>
      <c r="L49" s="107">
        <v>65</v>
      </c>
    </row>
    <row r="50" spans="1:12" ht="13.5">
      <c r="A50" s="103">
        <v>44</v>
      </c>
      <c r="B50" s="108">
        <f t="shared" si="0"/>
        <v>0.4208980227279695</v>
      </c>
      <c r="C50" s="108">
        <f t="shared" si="1"/>
        <v>0.41668904250068978</v>
      </c>
      <c r="D50" s="108">
        <f t="shared" si="2"/>
        <v>0.41037557215977027</v>
      </c>
      <c r="E50" s="108">
        <f t="shared" si="3"/>
        <v>0.38722618090973193</v>
      </c>
      <c r="F50" s="108">
        <f t="shared" si="4"/>
        <v>0.34513637863693497</v>
      </c>
      <c r="G50" s="108">
        <f t="shared" si="5"/>
        <v>0.27779269500045989</v>
      </c>
      <c r="H50" s="108">
        <f t="shared" si="6"/>
        <v>0.19782207068214566</v>
      </c>
      <c r="I50" s="108">
        <f t="shared" si="7"/>
        <v>0.10522450568199238</v>
      </c>
      <c r="J50" s="108">
        <f t="shared" si="8"/>
        <v>5.6821233068275884E-2</v>
      </c>
      <c r="K50" s="109">
        <v>44</v>
      </c>
      <c r="L50" s="107">
        <v>65</v>
      </c>
    </row>
    <row r="51" spans="1:12" ht="13.5">
      <c r="A51" s="103">
        <v>45</v>
      </c>
      <c r="B51" s="108">
        <f t="shared" si="0"/>
        <v>0.40238867358698593</v>
      </c>
      <c r="C51" s="108">
        <f t="shared" si="1"/>
        <v>0.39836478685111609</v>
      </c>
      <c r="D51" s="108">
        <f t="shared" si="2"/>
        <v>0.39232895674731127</v>
      </c>
      <c r="E51" s="108">
        <f t="shared" si="3"/>
        <v>0.37019757970002709</v>
      </c>
      <c r="F51" s="108">
        <f t="shared" si="4"/>
        <v>0.32995871234132845</v>
      </c>
      <c r="G51" s="108">
        <f t="shared" si="5"/>
        <v>0.26557652456741071</v>
      </c>
      <c r="H51" s="108">
        <f t="shared" si="6"/>
        <v>0.18912267658588339</v>
      </c>
      <c r="I51" s="108">
        <f t="shared" si="7"/>
        <v>0.10059716839674648</v>
      </c>
      <c r="J51" s="108">
        <f t="shared" si="8"/>
        <v>5.4322470934243104E-2</v>
      </c>
      <c r="K51" s="109">
        <v>45</v>
      </c>
      <c r="L51" s="107">
        <v>65</v>
      </c>
    </row>
    <row r="52" spans="1:12" ht="13.5">
      <c r="A52" s="103">
        <v>46</v>
      </c>
      <c r="B52" s="108">
        <f t="shared" si="0"/>
        <v>0.38371405256152946</v>
      </c>
      <c r="C52" s="108">
        <f t="shared" si="1"/>
        <v>0.37987691203591417</v>
      </c>
      <c r="D52" s="108">
        <f t="shared" si="2"/>
        <v>0.37412120124749121</v>
      </c>
      <c r="E52" s="108">
        <f t="shared" si="3"/>
        <v>0.35301692835660714</v>
      </c>
      <c r="F52" s="108">
        <f t="shared" si="4"/>
        <v>0.31464552310045413</v>
      </c>
      <c r="G52" s="108">
        <f t="shared" si="5"/>
        <v>0.25325127469060943</v>
      </c>
      <c r="H52" s="108">
        <f t="shared" si="6"/>
        <v>0.18034560470391883</v>
      </c>
      <c r="I52" s="108">
        <f t="shared" si="7"/>
        <v>9.5928513140382365E-2</v>
      </c>
      <c r="J52" s="108">
        <f t="shared" si="8"/>
        <v>5.180139709580648E-2</v>
      </c>
      <c r="K52" s="109">
        <v>46</v>
      </c>
      <c r="L52" s="107">
        <v>65</v>
      </c>
    </row>
    <row r="53" spans="1:12" ht="13.5">
      <c r="A53" s="103">
        <v>47</v>
      </c>
      <c r="B53" s="108">
        <f t="shared" si="0"/>
        <v>0.36487632511806278</v>
      </c>
      <c r="C53" s="108">
        <f t="shared" si="1"/>
        <v>0.36122756186688215</v>
      </c>
      <c r="D53" s="108">
        <f t="shared" si="2"/>
        <v>0.35575441699011123</v>
      </c>
      <c r="E53" s="108">
        <f t="shared" si="3"/>
        <v>0.33568621910861779</v>
      </c>
      <c r="F53" s="108">
        <f t="shared" si="4"/>
        <v>0.29919858659681148</v>
      </c>
      <c r="G53" s="108">
        <f t="shared" si="5"/>
        <v>0.24081837457792143</v>
      </c>
      <c r="H53" s="108">
        <f t="shared" si="6"/>
        <v>0.1714918728054895</v>
      </c>
      <c r="I53" s="108">
        <f t="shared" si="7"/>
        <v>9.1219081279515696E-2</v>
      </c>
      <c r="J53" s="108">
        <f t="shared" si="8"/>
        <v>4.9258303890938479E-2</v>
      </c>
      <c r="K53" s="109">
        <v>47</v>
      </c>
      <c r="L53" s="107">
        <v>65</v>
      </c>
    </row>
    <row r="54" spans="1:12" ht="13.5">
      <c r="A54" s="103">
        <v>48</v>
      </c>
      <c r="B54" s="108">
        <f t="shared" si="0"/>
        <v>0.34587758267211199</v>
      </c>
      <c r="C54" s="108">
        <f t="shared" si="1"/>
        <v>0.34241880684539089</v>
      </c>
      <c r="D54" s="108">
        <f t="shared" si="2"/>
        <v>0.3372306431053092</v>
      </c>
      <c r="E54" s="108">
        <f t="shared" si="3"/>
        <v>0.31820737605834304</v>
      </c>
      <c r="F54" s="108">
        <f t="shared" si="4"/>
        <v>0.28361961779113182</v>
      </c>
      <c r="G54" s="108">
        <f t="shared" si="5"/>
        <v>0.22827920456359393</v>
      </c>
      <c r="H54" s="108">
        <f t="shared" si="6"/>
        <v>0.16256246385589262</v>
      </c>
      <c r="I54" s="108">
        <f t="shared" si="7"/>
        <v>8.6469395668027998E-2</v>
      </c>
      <c r="J54" s="108">
        <f t="shared" si="8"/>
        <v>4.6693473660735126E-2</v>
      </c>
      <c r="K54" s="109">
        <v>48</v>
      </c>
      <c r="L54" s="107">
        <v>65</v>
      </c>
    </row>
    <row r="55" spans="1:12" ht="13.5">
      <c r="A55" s="103">
        <v>49</v>
      </c>
      <c r="B55" s="108">
        <f t="shared" si="0"/>
        <v>0.32671984661744891</v>
      </c>
      <c r="C55" s="108">
        <f t="shared" si="1"/>
        <v>0.32345264815127439</v>
      </c>
      <c r="D55" s="108">
        <f t="shared" si="2"/>
        <v>0.31855185045201267</v>
      </c>
      <c r="E55" s="108">
        <f t="shared" si="3"/>
        <v>0.30058225888805301</v>
      </c>
      <c r="F55" s="108">
        <f t="shared" si="4"/>
        <v>0.26791027422630809</v>
      </c>
      <c r="G55" s="108">
        <f t="shared" si="5"/>
        <v>0.2156350987675163</v>
      </c>
      <c r="H55" s="108">
        <f t="shared" si="6"/>
        <v>0.15355832791020096</v>
      </c>
      <c r="I55" s="108">
        <f t="shared" si="7"/>
        <v>8.1679961654362226E-2</v>
      </c>
      <c r="J55" s="108">
        <f t="shared" si="8"/>
        <v>4.4107179293355607E-2</v>
      </c>
      <c r="K55" s="109">
        <v>49</v>
      </c>
      <c r="L55" s="107">
        <v>65</v>
      </c>
    </row>
    <row r="56" spans="1:12" ht="13.5">
      <c r="A56" s="103">
        <v>50</v>
      </c>
      <c r="B56" s="108">
        <f t="shared" si="0"/>
        <v>0.30740507205791734</v>
      </c>
      <c r="C56" s="108">
        <f t="shared" si="1"/>
        <v>0.30433102133733814</v>
      </c>
      <c r="D56" s="108">
        <f t="shared" si="2"/>
        <v>0.29971994525646939</v>
      </c>
      <c r="E56" s="108">
        <f t="shared" si="3"/>
        <v>0.28281266629328394</v>
      </c>
      <c r="F56" s="108">
        <f t="shared" si="4"/>
        <v>0.2520721590874922</v>
      </c>
      <c r="G56" s="108">
        <f t="shared" si="5"/>
        <v>0.20288734755822546</v>
      </c>
      <c r="H56" s="108">
        <f t="shared" si="6"/>
        <v>0.14448038386722115</v>
      </c>
      <c r="I56" s="108">
        <f t="shared" si="7"/>
        <v>7.6851268014479335E-2</v>
      </c>
      <c r="J56" s="108">
        <f t="shared" si="8"/>
        <v>4.1499684727818842E-2</v>
      </c>
      <c r="K56" s="109">
        <v>50</v>
      </c>
      <c r="L56" s="107">
        <v>65</v>
      </c>
    </row>
  </sheetData>
  <mergeCells count="1">
    <mergeCell ref="B3:J3"/>
  </mergeCells>
  <pageMargins left="0.7" right="0.7" top="0.75" bottom="0.75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K88"/>
  <sheetViews>
    <sheetView topLeftCell="A28" workbookViewId="0">
      <selection activeCell="E36" sqref="E36"/>
    </sheetView>
  </sheetViews>
  <sheetFormatPr baseColWidth="10" defaultColWidth="14.42578125" defaultRowHeight="15" customHeight="1"/>
  <cols>
    <col min="1" max="1" width="1.85546875" customWidth="1"/>
    <col min="2" max="2" width="13.7109375" customWidth="1"/>
    <col min="3" max="3" width="11.28515625" customWidth="1"/>
    <col min="4" max="4" width="26.28515625" customWidth="1"/>
    <col min="5" max="5" width="22" customWidth="1"/>
    <col min="6" max="6" width="8.28515625" customWidth="1"/>
    <col min="7" max="7" width="9" customWidth="1"/>
    <col min="8" max="11" width="10" customWidth="1"/>
  </cols>
  <sheetData>
    <row r="1" spans="1:11" ht="12.75" customHeight="1"/>
    <row r="2" spans="1:11" ht="12.75" customHeight="1">
      <c r="B2" s="1"/>
      <c r="C2" s="1"/>
      <c r="D2" s="1"/>
      <c r="E2" s="1"/>
      <c r="F2" s="2"/>
      <c r="G2" s="2"/>
    </row>
    <row r="3" spans="1:11" ht="21" customHeight="1">
      <c r="B3" s="269" t="s">
        <v>13</v>
      </c>
      <c r="C3" s="256"/>
      <c r="D3" s="256"/>
      <c r="E3" s="256"/>
      <c r="F3" s="256"/>
      <c r="G3" s="257"/>
    </row>
    <row r="4" spans="1:11" ht="21" customHeight="1">
      <c r="B4" s="270" t="s">
        <v>172</v>
      </c>
      <c r="C4" s="242"/>
      <c r="D4" s="242"/>
      <c r="E4" s="242"/>
      <c r="F4" s="242"/>
      <c r="G4" s="243"/>
    </row>
    <row r="5" spans="1:11" ht="13.5" customHeight="1">
      <c r="B5" s="271" t="s">
        <v>1</v>
      </c>
      <c r="C5" s="272"/>
      <c r="D5" s="272"/>
      <c r="E5" s="272"/>
      <c r="F5" s="272"/>
      <c r="G5" s="273"/>
    </row>
    <row r="6" spans="1:11" ht="12.75" customHeight="1">
      <c r="B6" s="274"/>
      <c r="C6" s="275"/>
      <c r="D6" s="275"/>
      <c r="E6" s="275"/>
      <c r="F6" s="275"/>
      <c r="G6" s="276"/>
    </row>
    <row r="7" spans="1:11" ht="27" customHeight="1">
      <c r="B7" s="258" t="s">
        <v>2</v>
      </c>
      <c r="C7" s="258" t="s">
        <v>3</v>
      </c>
      <c r="D7" s="250" t="s">
        <v>4</v>
      </c>
      <c r="E7" s="258" t="s">
        <v>14</v>
      </c>
      <c r="F7" s="277" t="s">
        <v>6</v>
      </c>
      <c r="G7" s="278"/>
    </row>
    <row r="8" spans="1:11" ht="18.75" customHeight="1">
      <c r="B8" s="259"/>
      <c r="C8" s="259"/>
      <c r="D8" s="251"/>
      <c r="E8" s="259"/>
      <c r="F8" s="4" t="s">
        <v>7</v>
      </c>
      <c r="G8" s="4" t="s">
        <v>8</v>
      </c>
    </row>
    <row r="9" spans="1:11" ht="19.5" customHeight="1">
      <c r="A9" s="7"/>
      <c r="B9" s="279">
        <v>8</v>
      </c>
      <c r="C9" s="8">
        <v>6</v>
      </c>
      <c r="D9" s="80" t="s">
        <v>203</v>
      </c>
      <c r="E9" s="244" t="s">
        <v>15</v>
      </c>
      <c r="F9" s="246">
        <v>28.6</v>
      </c>
      <c r="G9" s="246">
        <v>28.6</v>
      </c>
      <c r="H9" s="7"/>
      <c r="I9" s="7"/>
      <c r="J9" s="7"/>
      <c r="K9" s="7"/>
    </row>
    <row r="10" spans="1:11" ht="25.5" customHeight="1">
      <c r="A10" s="7"/>
      <c r="B10" s="259"/>
      <c r="C10" s="8">
        <v>5</v>
      </c>
      <c r="D10" s="81" t="s">
        <v>204</v>
      </c>
      <c r="E10" s="245"/>
      <c r="F10" s="245"/>
      <c r="G10" s="245"/>
      <c r="H10" s="7"/>
      <c r="I10" s="7"/>
      <c r="J10" s="7"/>
      <c r="K10" s="7"/>
    </row>
    <row r="11" spans="1:11" ht="13.5" customHeight="1">
      <c r="B11" s="9"/>
      <c r="C11" s="5"/>
      <c r="D11" s="5"/>
      <c r="E11" s="9"/>
      <c r="F11" s="71"/>
      <c r="G11" s="71"/>
    </row>
    <row r="12" spans="1:11" ht="103.5" customHeight="1">
      <c r="B12" s="279">
        <v>9</v>
      </c>
      <c r="C12" s="8">
        <v>5</v>
      </c>
      <c r="D12" s="81" t="s">
        <v>205</v>
      </c>
      <c r="E12" s="244" t="s">
        <v>15</v>
      </c>
      <c r="F12" s="246">
        <v>36.299999999999997</v>
      </c>
      <c r="G12" s="246">
        <v>36.299999999999997</v>
      </c>
    </row>
    <row r="13" spans="1:11" ht="38.25" customHeight="1">
      <c r="B13" s="259"/>
      <c r="C13" s="8">
        <v>6</v>
      </c>
      <c r="D13" s="81" t="s">
        <v>206</v>
      </c>
      <c r="E13" s="245"/>
      <c r="F13" s="245"/>
      <c r="G13" s="245"/>
    </row>
    <row r="14" spans="1:11" ht="14.25" customHeight="1">
      <c r="B14" s="269" t="s">
        <v>10</v>
      </c>
      <c r="C14" s="256"/>
      <c r="D14" s="256"/>
      <c r="E14" s="256"/>
      <c r="F14" s="256"/>
      <c r="G14" s="257"/>
    </row>
    <row r="15" spans="1:11" ht="13.5" customHeight="1">
      <c r="B15" s="264" t="s">
        <v>1</v>
      </c>
      <c r="C15" s="265"/>
      <c r="D15" s="265"/>
      <c r="E15" s="265"/>
      <c r="F15" s="265"/>
      <c r="G15" s="266"/>
    </row>
    <row r="16" spans="1:11" ht="13.5" customHeight="1">
      <c r="B16" s="267" t="s">
        <v>172</v>
      </c>
      <c r="C16" s="242"/>
      <c r="D16" s="242"/>
      <c r="E16" s="242"/>
      <c r="F16" s="242"/>
      <c r="G16" s="243"/>
    </row>
    <row r="17" spans="2:7" ht="13.5" customHeight="1">
      <c r="B17" s="268"/>
      <c r="C17" s="248"/>
      <c r="D17" s="248"/>
      <c r="E17" s="248"/>
      <c r="F17" s="248"/>
      <c r="G17" s="249"/>
    </row>
    <row r="18" spans="2:7" ht="36" customHeight="1">
      <c r="B18" s="258" t="s">
        <v>2</v>
      </c>
      <c r="C18" s="258" t="s">
        <v>3</v>
      </c>
      <c r="D18" s="279" t="s">
        <v>4</v>
      </c>
      <c r="E18" s="282" t="s">
        <v>14</v>
      </c>
      <c r="F18" s="247" t="s">
        <v>6</v>
      </c>
      <c r="G18" s="249"/>
    </row>
    <row r="19" spans="2:7" ht="20.25" customHeight="1">
      <c r="B19" s="259"/>
      <c r="C19" s="259"/>
      <c r="D19" s="259"/>
      <c r="E19" s="245"/>
      <c r="F19" s="4" t="s">
        <v>7</v>
      </c>
      <c r="G19" s="4" t="s">
        <v>8</v>
      </c>
    </row>
    <row r="20" spans="2:7" ht="9" customHeight="1">
      <c r="B20" s="5"/>
      <c r="C20" s="5"/>
      <c r="D20" s="5"/>
      <c r="E20" s="82"/>
      <c r="F20" s="6"/>
      <c r="G20" s="6"/>
    </row>
    <row r="21" spans="2:7" ht="35.25" customHeight="1">
      <c r="B21" s="244">
        <v>13</v>
      </c>
      <c r="C21" s="8">
        <v>9</v>
      </c>
      <c r="D21" s="8">
        <v>1</v>
      </c>
      <c r="E21" s="282" t="s">
        <v>16</v>
      </c>
      <c r="F21" s="246">
        <v>36.299999999999997</v>
      </c>
      <c r="G21" s="246">
        <v>36.299999999999997</v>
      </c>
    </row>
    <row r="22" spans="2:7" ht="22.5" customHeight="1">
      <c r="B22" s="245"/>
      <c r="C22" s="8">
        <v>7</v>
      </c>
      <c r="D22" s="8">
        <v>1</v>
      </c>
      <c r="E22" s="245"/>
      <c r="F22" s="245"/>
      <c r="G22" s="245"/>
    </row>
    <row r="23" spans="2:7" ht="9" customHeight="1">
      <c r="B23" s="83"/>
      <c r="C23" s="5"/>
      <c r="D23" s="5"/>
      <c r="E23" s="82"/>
      <c r="F23" s="71"/>
      <c r="G23" s="71"/>
    </row>
    <row r="24" spans="2:7" ht="39.75" customHeight="1">
      <c r="B24" s="244">
        <v>14</v>
      </c>
      <c r="C24" s="8">
        <v>9</v>
      </c>
      <c r="D24" s="81" t="s">
        <v>207</v>
      </c>
      <c r="E24" s="282" t="s">
        <v>16</v>
      </c>
      <c r="F24" s="246">
        <v>31.9</v>
      </c>
      <c r="G24" s="246">
        <v>31.9</v>
      </c>
    </row>
    <row r="25" spans="2:7" ht="22.5" customHeight="1">
      <c r="B25" s="245"/>
      <c r="C25" s="8">
        <v>7</v>
      </c>
      <c r="D25" s="80" t="s">
        <v>208</v>
      </c>
      <c r="E25" s="245"/>
      <c r="F25" s="245"/>
      <c r="G25" s="245"/>
    </row>
    <row r="26" spans="2:7" ht="7.5" customHeight="1">
      <c r="B26" s="83"/>
      <c r="C26" s="12"/>
      <c r="D26" s="5"/>
      <c r="E26" s="82"/>
      <c r="F26" s="71"/>
      <c r="G26" s="71"/>
    </row>
    <row r="27" spans="2:7" ht="25.5" customHeight="1">
      <c r="B27" s="244">
        <v>15</v>
      </c>
      <c r="C27" s="8">
        <v>8</v>
      </c>
      <c r="D27" s="80" t="s">
        <v>209</v>
      </c>
      <c r="E27" s="282" t="s">
        <v>16</v>
      </c>
      <c r="F27" s="280">
        <v>36.299999999999997</v>
      </c>
      <c r="G27" s="280">
        <v>36.299999999999997</v>
      </c>
    </row>
    <row r="28" spans="2:7" ht="20.25" customHeight="1">
      <c r="B28" s="245"/>
      <c r="C28" s="8">
        <v>10</v>
      </c>
      <c r="D28" s="80" t="s">
        <v>186</v>
      </c>
      <c r="E28" s="245"/>
      <c r="F28" s="281"/>
      <c r="G28" s="281"/>
    </row>
    <row r="29" spans="2:7" ht="8.25" customHeight="1">
      <c r="B29" s="83"/>
      <c r="C29" s="5"/>
      <c r="D29" s="5"/>
      <c r="E29" s="82"/>
      <c r="F29" s="71"/>
      <c r="G29" s="71"/>
    </row>
    <row r="30" spans="2:7" ht="25.5" customHeight="1">
      <c r="B30" s="244">
        <v>16</v>
      </c>
      <c r="C30" s="8">
        <v>8</v>
      </c>
      <c r="D30" s="80" t="s">
        <v>210</v>
      </c>
      <c r="E30" s="282" t="s">
        <v>16</v>
      </c>
      <c r="F30" s="246">
        <v>31.9</v>
      </c>
      <c r="G30" s="246">
        <v>31.9</v>
      </c>
    </row>
    <row r="31" spans="2:7" ht="21.75" customHeight="1">
      <c r="B31" s="245"/>
      <c r="C31" s="8">
        <v>10</v>
      </c>
      <c r="D31" s="80" t="s">
        <v>211</v>
      </c>
      <c r="E31" s="245"/>
      <c r="F31" s="245"/>
      <c r="G31" s="245"/>
    </row>
    <row r="32" spans="2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41">
    <mergeCell ref="B27:B28"/>
    <mergeCell ref="B30:B31"/>
    <mergeCell ref="B24:B25"/>
    <mergeCell ref="B18:B19"/>
    <mergeCell ref="E30:E31"/>
    <mergeCell ref="E27:E28"/>
    <mergeCell ref="E24:E25"/>
    <mergeCell ref="B21:B22"/>
    <mergeCell ref="E21:E22"/>
    <mergeCell ref="D18:D19"/>
    <mergeCell ref="E18:E19"/>
    <mergeCell ref="C18:C19"/>
    <mergeCell ref="G21:G22"/>
    <mergeCell ref="F21:F22"/>
    <mergeCell ref="F24:F25"/>
    <mergeCell ref="G24:G25"/>
    <mergeCell ref="F30:F31"/>
    <mergeCell ref="G30:G31"/>
    <mergeCell ref="G27:G28"/>
    <mergeCell ref="F27:F28"/>
    <mergeCell ref="E12:E13"/>
    <mergeCell ref="F12:F13"/>
    <mergeCell ref="B12:B13"/>
    <mergeCell ref="B9:B10"/>
    <mergeCell ref="F9:F10"/>
    <mergeCell ref="B15:G15"/>
    <mergeCell ref="B16:G16"/>
    <mergeCell ref="B17:G17"/>
    <mergeCell ref="F18:G18"/>
    <mergeCell ref="B3:G3"/>
    <mergeCell ref="B4:G4"/>
    <mergeCell ref="B5:G6"/>
    <mergeCell ref="D7:D8"/>
    <mergeCell ref="E7:E8"/>
    <mergeCell ref="F7:G7"/>
    <mergeCell ref="C7:C8"/>
    <mergeCell ref="B7:B8"/>
    <mergeCell ref="G9:G10"/>
    <mergeCell ref="G12:G13"/>
    <mergeCell ref="E9:E10"/>
    <mergeCell ref="B14:G1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:K116"/>
  <sheetViews>
    <sheetView workbookViewId="0">
      <selection activeCell="H11" sqref="H11"/>
    </sheetView>
  </sheetViews>
  <sheetFormatPr baseColWidth="10" defaultColWidth="14.42578125" defaultRowHeight="15" customHeight="1"/>
  <cols>
    <col min="1" max="1" width="1.5703125" customWidth="1"/>
    <col min="2" max="2" width="15.7109375" customWidth="1"/>
    <col min="3" max="3" width="14.85546875" customWidth="1"/>
    <col min="4" max="4" width="25.140625" customWidth="1"/>
    <col min="5" max="5" width="25" customWidth="1"/>
    <col min="6" max="6" width="9.5703125" customWidth="1"/>
    <col min="7" max="7" width="11.28515625" customWidth="1"/>
    <col min="8" max="8" width="12.85546875" customWidth="1"/>
    <col min="9" max="11" width="10" customWidth="1"/>
  </cols>
  <sheetData>
    <row r="1" spans="1:11" ht="15.75" customHeight="1">
      <c r="A1" s="13"/>
      <c r="B1" s="14"/>
      <c r="C1" s="1"/>
      <c r="D1" s="1"/>
      <c r="E1" s="2"/>
      <c r="F1" s="1"/>
    </row>
    <row r="2" spans="1:11" ht="21" customHeight="1">
      <c r="A2" s="13"/>
      <c r="B2" s="293" t="s">
        <v>13</v>
      </c>
      <c r="C2" s="294"/>
      <c r="D2" s="294"/>
      <c r="E2" s="295"/>
      <c r="F2" s="15"/>
    </row>
    <row r="3" spans="1:11" ht="21.75" customHeight="1">
      <c r="A3" s="13"/>
      <c r="B3" s="296" t="s">
        <v>173</v>
      </c>
      <c r="C3" s="297"/>
      <c r="D3" s="297"/>
      <c r="E3" s="298"/>
      <c r="F3" s="15"/>
    </row>
    <row r="4" spans="1:11" ht="33" customHeight="1">
      <c r="A4" s="13"/>
      <c r="B4" s="299" t="s">
        <v>17</v>
      </c>
      <c r="C4" s="289"/>
      <c r="D4" s="289"/>
      <c r="E4" s="290"/>
      <c r="F4" s="15"/>
    </row>
    <row r="5" spans="1:11" ht="21.75" customHeight="1">
      <c r="A5" s="13"/>
      <c r="B5" s="300" t="s">
        <v>18</v>
      </c>
      <c r="C5" s="289"/>
      <c r="D5" s="289"/>
      <c r="E5" s="290"/>
      <c r="F5" s="15"/>
    </row>
    <row r="6" spans="1:11" ht="26.25" customHeight="1">
      <c r="A6" s="13"/>
      <c r="B6" s="286" t="s">
        <v>19</v>
      </c>
      <c r="C6" s="287"/>
      <c r="D6" s="16" t="s">
        <v>20</v>
      </c>
      <c r="E6" s="159" t="s">
        <v>21</v>
      </c>
      <c r="F6" s="15"/>
    </row>
    <row r="7" spans="1:11" ht="20.25" customHeight="1">
      <c r="A7" s="7"/>
      <c r="B7" s="288" t="s">
        <v>22</v>
      </c>
      <c r="C7" s="287"/>
      <c r="D7" s="8" t="s">
        <v>23</v>
      </c>
      <c r="E7" s="160">
        <v>34.1</v>
      </c>
      <c r="F7" s="17"/>
      <c r="G7" s="7"/>
      <c r="H7" s="7"/>
      <c r="I7" s="7"/>
      <c r="J7" s="7"/>
      <c r="K7" s="7"/>
    </row>
    <row r="8" spans="1:11" ht="15.75" customHeight="1">
      <c r="A8" s="13"/>
      <c r="B8" s="161"/>
      <c r="C8" s="162"/>
      <c r="D8" s="162"/>
      <c r="E8" s="163"/>
      <c r="F8" s="15"/>
    </row>
    <row r="9" spans="1:11" ht="19.5" customHeight="1">
      <c r="A9" s="13"/>
      <c r="B9" s="286" t="s">
        <v>24</v>
      </c>
      <c r="C9" s="289"/>
      <c r="D9" s="289"/>
      <c r="E9" s="290"/>
      <c r="F9" s="18"/>
    </row>
    <row r="10" spans="1:11" ht="15.75" customHeight="1">
      <c r="A10" s="13"/>
      <c r="B10" s="286" t="s">
        <v>25</v>
      </c>
      <c r="C10" s="287"/>
      <c r="D10" s="16" t="s">
        <v>26</v>
      </c>
      <c r="E10" s="159" t="s">
        <v>21</v>
      </c>
      <c r="F10" s="19"/>
      <c r="G10" s="283"/>
      <c r="H10" s="284"/>
    </row>
    <row r="11" spans="1:11" ht="28.5" customHeight="1">
      <c r="A11" s="13"/>
      <c r="B11" s="288" t="s">
        <v>27</v>
      </c>
      <c r="C11" s="287"/>
      <c r="D11" s="20" t="s">
        <v>28</v>
      </c>
      <c r="E11" s="160">
        <v>28.6</v>
      </c>
      <c r="F11" s="1"/>
    </row>
    <row r="12" spans="1:11" ht="17.25">
      <c r="B12" s="161"/>
      <c r="C12" s="162"/>
      <c r="D12" s="162"/>
      <c r="E12" s="163"/>
      <c r="F12" s="1"/>
    </row>
    <row r="13" spans="1:11" ht="18.75" customHeight="1">
      <c r="B13" s="286" t="s">
        <v>29</v>
      </c>
      <c r="C13" s="289"/>
      <c r="D13" s="289"/>
      <c r="E13" s="290"/>
      <c r="F13" s="1"/>
    </row>
    <row r="14" spans="1:11" ht="12.75">
      <c r="B14" s="286" t="s">
        <v>25</v>
      </c>
      <c r="C14" s="287"/>
      <c r="D14" s="16" t="s">
        <v>20</v>
      </c>
      <c r="E14" s="159" t="s">
        <v>21</v>
      </c>
      <c r="F14" s="1"/>
    </row>
    <row r="15" spans="1:11" ht="20.25" customHeight="1">
      <c r="B15" s="288" t="s">
        <v>30</v>
      </c>
      <c r="C15" s="287"/>
      <c r="D15" s="8" t="s">
        <v>31</v>
      </c>
      <c r="E15" s="113">
        <v>78.099999999999994</v>
      </c>
      <c r="F15" s="1"/>
    </row>
    <row r="16" spans="1:11" ht="17.25">
      <c r="B16" s="161"/>
      <c r="C16" s="162"/>
      <c r="D16" s="162"/>
      <c r="E16" s="163"/>
      <c r="F16" s="1"/>
    </row>
    <row r="17" spans="2:6" ht="19.5" customHeight="1">
      <c r="B17" s="286" t="s">
        <v>32</v>
      </c>
      <c r="C17" s="289"/>
      <c r="D17" s="289"/>
      <c r="E17" s="290"/>
      <c r="F17" s="1"/>
    </row>
    <row r="18" spans="2:6" ht="12.75">
      <c r="B18" s="286" t="s">
        <v>25</v>
      </c>
      <c r="C18" s="287"/>
      <c r="D18" s="16" t="s">
        <v>20</v>
      </c>
      <c r="E18" s="159" t="s">
        <v>21</v>
      </c>
      <c r="F18" s="1"/>
    </row>
    <row r="19" spans="2:6" ht="18" customHeight="1">
      <c r="B19" s="291" t="s">
        <v>33</v>
      </c>
      <c r="C19" s="292"/>
      <c r="D19" s="114" t="s">
        <v>34</v>
      </c>
      <c r="E19" s="115">
        <v>151</v>
      </c>
      <c r="F19" s="1"/>
    </row>
    <row r="20" spans="2:6" ht="29.25" customHeight="1">
      <c r="B20" s="14"/>
      <c r="C20" s="1"/>
      <c r="D20" s="1"/>
      <c r="E20" s="2"/>
      <c r="F20" s="1"/>
    </row>
    <row r="21" spans="2:6" ht="15.75" customHeight="1">
      <c r="B21" s="14"/>
      <c r="C21" s="1"/>
      <c r="D21" s="1"/>
      <c r="E21" s="2"/>
      <c r="F21" s="1"/>
    </row>
    <row r="22" spans="2:6" ht="15.75" customHeight="1">
      <c r="B22" s="14"/>
      <c r="C22" s="1"/>
      <c r="D22" s="1"/>
      <c r="E22" s="2"/>
      <c r="F22" s="1"/>
    </row>
    <row r="23" spans="2:6" ht="12.75" customHeight="1">
      <c r="B23" s="1"/>
      <c r="C23" s="1"/>
      <c r="D23" s="1"/>
      <c r="E23" s="2"/>
      <c r="F23" s="1"/>
    </row>
    <row r="24" spans="2:6" ht="30.75" customHeight="1">
      <c r="B24" s="1"/>
      <c r="C24" s="1"/>
      <c r="D24" s="1"/>
      <c r="E24" s="2"/>
      <c r="F24" s="1"/>
    </row>
    <row r="25" spans="2:6" ht="15.75" customHeight="1">
      <c r="B25" s="1"/>
      <c r="C25" s="1"/>
      <c r="D25" s="1"/>
      <c r="E25" s="2"/>
      <c r="F25" s="1"/>
    </row>
    <row r="26" spans="2:6" ht="12.75" customHeight="1">
      <c r="B26" s="283"/>
      <c r="C26" s="284"/>
      <c r="D26" s="19"/>
      <c r="E26" s="21"/>
      <c r="F26" s="1"/>
    </row>
    <row r="27" spans="2:6" ht="12.75" customHeight="1">
      <c r="B27" s="1"/>
      <c r="C27" s="1"/>
      <c r="D27" s="1"/>
      <c r="E27" s="2"/>
      <c r="F27" s="1"/>
    </row>
    <row r="28" spans="2:6" ht="29.25" customHeight="1">
      <c r="B28" s="285"/>
      <c r="C28" s="284"/>
      <c r="D28" s="1"/>
      <c r="E28" s="2"/>
      <c r="F28" s="1"/>
    </row>
    <row r="29" spans="2:6" ht="15.75" customHeight="1">
      <c r="B29" s="1"/>
      <c r="C29" s="1"/>
      <c r="D29" s="1"/>
      <c r="E29" s="2"/>
      <c r="F29" s="1"/>
    </row>
    <row r="30" spans="2:6" ht="12.75" customHeight="1">
      <c r="B30" s="1"/>
      <c r="C30" s="1"/>
      <c r="D30" s="1"/>
      <c r="E30" s="2"/>
      <c r="F30" s="1"/>
    </row>
    <row r="31" spans="2:6" ht="12.75" customHeight="1">
      <c r="B31" s="1"/>
      <c r="C31" s="1"/>
      <c r="D31" s="1"/>
      <c r="E31" s="2"/>
      <c r="F31" s="1"/>
    </row>
    <row r="32" spans="2:6" ht="12.75" customHeight="1">
      <c r="B32" s="1"/>
      <c r="C32" s="1"/>
      <c r="D32" s="1"/>
      <c r="E32" s="2"/>
      <c r="F32" s="1"/>
    </row>
    <row r="33" spans="2:6" ht="12.75" customHeight="1">
      <c r="B33" s="1"/>
      <c r="C33" s="1"/>
      <c r="D33" s="1"/>
      <c r="E33" s="2"/>
      <c r="F33" s="1"/>
    </row>
    <row r="34" spans="2:6" ht="12.75" customHeight="1">
      <c r="B34" s="1"/>
      <c r="C34" s="1"/>
      <c r="D34" s="1"/>
      <c r="E34" s="2"/>
      <c r="F34" s="1"/>
    </row>
    <row r="35" spans="2:6" ht="12.75" customHeight="1">
      <c r="B35" s="1"/>
      <c r="C35" s="1"/>
      <c r="D35" s="1"/>
      <c r="E35" s="2"/>
      <c r="F35" s="1"/>
    </row>
    <row r="36" spans="2:6" ht="12.75" customHeight="1">
      <c r="B36" s="1"/>
      <c r="C36" s="1"/>
      <c r="D36" s="1"/>
      <c r="E36" s="2"/>
      <c r="F36" s="1"/>
    </row>
    <row r="37" spans="2:6" ht="12.75" customHeight="1">
      <c r="B37" s="1"/>
      <c r="C37" s="1"/>
      <c r="D37" s="1"/>
      <c r="E37" s="2"/>
      <c r="F37" s="1"/>
    </row>
    <row r="38" spans="2:6" ht="12.75" customHeight="1">
      <c r="B38" s="1"/>
      <c r="C38" s="1"/>
      <c r="D38" s="1"/>
      <c r="E38" s="2"/>
      <c r="F38" s="1"/>
    </row>
    <row r="39" spans="2:6" ht="12.75" customHeight="1">
      <c r="B39" s="1"/>
      <c r="C39" s="1"/>
      <c r="D39" s="1"/>
      <c r="E39" s="2"/>
      <c r="F39" s="1"/>
    </row>
    <row r="40" spans="2:6" ht="12.75" customHeight="1">
      <c r="B40" s="1"/>
      <c r="C40" s="1"/>
      <c r="D40" s="1"/>
      <c r="E40" s="2"/>
      <c r="F40" s="1"/>
    </row>
    <row r="41" spans="2:6" ht="12.75" customHeight="1">
      <c r="B41" s="1"/>
      <c r="C41" s="1"/>
      <c r="D41" s="1"/>
      <c r="E41" s="2"/>
      <c r="F41" s="1"/>
    </row>
    <row r="42" spans="2:6" ht="12.75" customHeight="1">
      <c r="B42" s="1"/>
      <c r="C42" s="1"/>
      <c r="D42" s="1"/>
      <c r="E42" s="2"/>
      <c r="F42" s="1"/>
    </row>
    <row r="43" spans="2:6" ht="12.75" customHeight="1">
      <c r="B43" s="1"/>
      <c r="C43" s="1"/>
      <c r="D43" s="1"/>
      <c r="E43" s="2"/>
      <c r="F43" s="1"/>
    </row>
    <row r="44" spans="2:6" ht="12.75" customHeight="1">
      <c r="B44" s="1"/>
      <c r="C44" s="1"/>
      <c r="D44" s="1"/>
      <c r="E44" s="2"/>
      <c r="F44" s="1"/>
    </row>
    <row r="45" spans="2:6" ht="12.75" customHeight="1">
      <c r="B45" s="1"/>
      <c r="C45" s="1"/>
      <c r="D45" s="1"/>
      <c r="E45" s="2"/>
      <c r="F45" s="1"/>
    </row>
    <row r="46" spans="2:6" ht="12.75" customHeight="1">
      <c r="B46" s="1"/>
      <c r="C46" s="1"/>
      <c r="D46" s="1"/>
      <c r="E46" s="2"/>
      <c r="F46" s="1"/>
    </row>
    <row r="47" spans="2:6" ht="12.75" customHeight="1">
      <c r="B47" s="1"/>
      <c r="C47" s="1"/>
      <c r="D47" s="1"/>
      <c r="E47" s="2"/>
      <c r="F47" s="1"/>
    </row>
    <row r="48" spans="2:6" ht="12.75" customHeight="1">
      <c r="B48" s="1"/>
      <c r="C48" s="1"/>
      <c r="D48" s="1"/>
      <c r="E48" s="2"/>
      <c r="F48" s="1"/>
    </row>
    <row r="49" spans="2:6" ht="12.75" customHeight="1">
      <c r="B49" s="1"/>
      <c r="C49" s="1"/>
      <c r="D49" s="1"/>
      <c r="E49" s="2"/>
      <c r="F49" s="1"/>
    </row>
    <row r="50" spans="2:6" ht="12.75" customHeight="1">
      <c r="B50" s="1"/>
      <c r="C50" s="1"/>
      <c r="D50" s="1"/>
      <c r="E50" s="2"/>
      <c r="F50" s="1"/>
    </row>
    <row r="51" spans="2:6" ht="12.75" customHeight="1">
      <c r="B51" s="1"/>
      <c r="C51" s="1"/>
      <c r="D51" s="1"/>
      <c r="E51" s="2"/>
      <c r="F51" s="1"/>
    </row>
    <row r="52" spans="2:6" ht="12.75" customHeight="1">
      <c r="B52" s="1"/>
      <c r="C52" s="1"/>
      <c r="D52" s="1"/>
      <c r="E52" s="2"/>
      <c r="F52" s="1"/>
    </row>
    <row r="53" spans="2:6" ht="12.75" customHeight="1">
      <c r="B53" s="1"/>
      <c r="C53" s="1"/>
      <c r="D53" s="1"/>
      <c r="E53" s="2"/>
      <c r="F53" s="1"/>
    </row>
    <row r="54" spans="2:6" ht="12.75" customHeight="1">
      <c r="B54" s="1"/>
      <c r="C54" s="1"/>
      <c r="D54" s="1"/>
      <c r="E54" s="2"/>
      <c r="F54" s="1"/>
    </row>
    <row r="55" spans="2:6" ht="12.75" customHeight="1">
      <c r="B55" s="1"/>
      <c r="C55" s="1"/>
      <c r="D55" s="1"/>
      <c r="E55" s="2"/>
      <c r="F55" s="1"/>
    </row>
    <row r="56" spans="2:6" ht="12.75" customHeight="1">
      <c r="B56" s="1"/>
      <c r="C56" s="1"/>
      <c r="D56" s="1"/>
      <c r="E56" s="2"/>
      <c r="F56" s="1"/>
    </row>
    <row r="57" spans="2:6" ht="12.75" customHeight="1">
      <c r="B57" s="1"/>
      <c r="C57" s="1"/>
      <c r="D57" s="1"/>
      <c r="E57" s="2"/>
      <c r="F57" s="1"/>
    </row>
    <row r="58" spans="2:6" ht="12.75" customHeight="1">
      <c r="B58" s="1"/>
      <c r="C58" s="1"/>
      <c r="D58" s="1"/>
      <c r="E58" s="2"/>
      <c r="F58" s="1"/>
    </row>
    <row r="59" spans="2:6" ht="12.75" customHeight="1">
      <c r="B59" s="1"/>
      <c r="C59" s="1"/>
      <c r="D59" s="1"/>
      <c r="E59" s="2"/>
      <c r="F59" s="1"/>
    </row>
    <row r="60" spans="2:6" ht="12.75" customHeight="1">
      <c r="B60" s="1"/>
      <c r="C60" s="1"/>
      <c r="D60" s="1"/>
      <c r="E60" s="2"/>
      <c r="F60" s="1"/>
    </row>
    <row r="61" spans="2:6" ht="12.75" customHeight="1">
      <c r="B61" s="1"/>
      <c r="C61" s="1"/>
      <c r="D61" s="1"/>
      <c r="E61" s="2"/>
      <c r="F61" s="1"/>
    </row>
    <row r="62" spans="2:6" ht="12.75" customHeight="1">
      <c r="B62" s="1"/>
      <c r="C62" s="1"/>
      <c r="D62" s="1"/>
      <c r="E62" s="2"/>
      <c r="F62" s="1"/>
    </row>
    <row r="63" spans="2:6" ht="12.75" customHeight="1">
      <c r="B63" s="1"/>
      <c r="C63" s="1"/>
      <c r="D63" s="1"/>
      <c r="E63" s="2"/>
      <c r="F63" s="1"/>
    </row>
    <row r="64" spans="2:6" ht="12.75" customHeight="1">
      <c r="B64" s="1"/>
      <c r="C64" s="1"/>
      <c r="D64" s="1"/>
      <c r="E64" s="2"/>
      <c r="F64" s="1"/>
    </row>
    <row r="65" spans="2:6" ht="12.75" customHeight="1">
      <c r="B65" s="1"/>
      <c r="C65" s="1"/>
      <c r="D65" s="1"/>
      <c r="E65" s="2"/>
      <c r="F65" s="1"/>
    </row>
    <row r="66" spans="2:6" ht="12.75" customHeight="1">
      <c r="B66" s="1"/>
      <c r="C66" s="1"/>
      <c r="D66" s="1"/>
      <c r="E66" s="2"/>
      <c r="F66" s="1"/>
    </row>
    <row r="67" spans="2:6" ht="12.75" customHeight="1">
      <c r="B67" s="1"/>
      <c r="C67" s="1"/>
      <c r="D67" s="1"/>
      <c r="E67" s="2"/>
      <c r="F67" s="1"/>
    </row>
    <row r="68" spans="2:6" ht="12.75" customHeight="1">
      <c r="B68" s="1"/>
      <c r="C68" s="1"/>
      <c r="D68" s="1"/>
      <c r="E68" s="2"/>
      <c r="F68" s="1"/>
    </row>
    <row r="69" spans="2:6" ht="12.75" customHeight="1">
      <c r="B69" s="1"/>
      <c r="C69" s="1"/>
      <c r="D69" s="1"/>
      <c r="E69" s="2"/>
      <c r="F69" s="1"/>
    </row>
    <row r="70" spans="2:6" ht="12.75" customHeight="1">
      <c r="B70" s="1"/>
      <c r="C70" s="1"/>
      <c r="D70" s="1"/>
      <c r="E70" s="2"/>
      <c r="F70" s="1"/>
    </row>
    <row r="71" spans="2:6" ht="12.75" customHeight="1">
      <c r="B71" s="1"/>
      <c r="C71" s="1"/>
      <c r="D71" s="1"/>
      <c r="E71" s="2"/>
      <c r="F71" s="1"/>
    </row>
    <row r="72" spans="2:6" ht="12.75" customHeight="1">
      <c r="B72" s="1"/>
      <c r="C72" s="1"/>
      <c r="D72" s="1"/>
      <c r="E72" s="2"/>
      <c r="F72" s="1"/>
    </row>
    <row r="73" spans="2:6" ht="12.75" customHeight="1">
      <c r="B73" s="1"/>
      <c r="C73" s="1"/>
      <c r="D73" s="1"/>
      <c r="E73" s="2"/>
      <c r="F73" s="1"/>
    </row>
    <row r="74" spans="2:6" ht="12.75" customHeight="1">
      <c r="B74" s="1"/>
      <c r="C74" s="1"/>
      <c r="D74" s="1"/>
      <c r="E74" s="2"/>
      <c r="F74" s="1"/>
    </row>
    <row r="75" spans="2:6" ht="12.75" customHeight="1">
      <c r="B75" s="1"/>
      <c r="C75" s="1"/>
      <c r="D75" s="1"/>
      <c r="E75" s="2"/>
      <c r="F75" s="1"/>
    </row>
    <row r="76" spans="2:6" ht="12.75" customHeight="1">
      <c r="B76" s="1"/>
      <c r="C76" s="1"/>
      <c r="D76" s="1"/>
      <c r="E76" s="2"/>
      <c r="F76" s="1"/>
    </row>
    <row r="77" spans="2:6" ht="12.75" customHeight="1">
      <c r="B77" s="1"/>
      <c r="C77" s="1"/>
      <c r="D77" s="1"/>
      <c r="E77" s="2"/>
      <c r="F77" s="1"/>
    </row>
    <row r="78" spans="2:6" ht="12.75" customHeight="1">
      <c r="B78" s="1"/>
      <c r="C78" s="1"/>
      <c r="D78" s="1"/>
      <c r="E78" s="2"/>
      <c r="F78" s="1"/>
    </row>
    <row r="79" spans="2:6" ht="12.75" customHeight="1">
      <c r="B79" s="1"/>
      <c r="C79" s="1"/>
      <c r="D79" s="1"/>
      <c r="E79" s="2"/>
      <c r="F79" s="1"/>
    </row>
    <row r="80" spans="2:6" ht="12.75" customHeight="1">
      <c r="B80" s="1"/>
      <c r="C80" s="1"/>
      <c r="D80" s="1"/>
      <c r="E80" s="2"/>
      <c r="F80" s="1"/>
    </row>
    <row r="81" spans="2:6" ht="12.75" customHeight="1">
      <c r="B81" s="1"/>
      <c r="C81" s="1"/>
      <c r="D81" s="1"/>
      <c r="E81" s="2"/>
      <c r="F81" s="1"/>
    </row>
    <row r="82" spans="2:6" ht="12.75" customHeight="1">
      <c r="B82" s="1"/>
      <c r="C82" s="1"/>
      <c r="D82" s="1"/>
      <c r="E82" s="2"/>
      <c r="F82" s="1"/>
    </row>
    <row r="83" spans="2:6" ht="12.75" customHeight="1">
      <c r="B83" s="1"/>
      <c r="C83" s="1"/>
      <c r="D83" s="1"/>
      <c r="E83" s="2"/>
      <c r="F83" s="1"/>
    </row>
    <row r="84" spans="2:6" ht="12.75" customHeight="1">
      <c r="B84" s="1"/>
      <c r="C84" s="1"/>
      <c r="D84" s="1"/>
      <c r="E84" s="2"/>
      <c r="F84" s="1"/>
    </row>
    <row r="85" spans="2:6" ht="12.75" customHeight="1">
      <c r="B85" s="1"/>
      <c r="C85" s="1"/>
      <c r="D85" s="1"/>
      <c r="E85" s="2"/>
      <c r="F85" s="1"/>
    </row>
    <row r="86" spans="2:6" ht="12.75" customHeight="1">
      <c r="B86" s="1"/>
      <c r="C86" s="1"/>
      <c r="D86" s="1"/>
      <c r="E86" s="2"/>
      <c r="F86" s="1"/>
    </row>
    <row r="87" spans="2:6" ht="12.75" customHeight="1">
      <c r="B87" s="1"/>
      <c r="C87" s="1"/>
      <c r="D87" s="1"/>
      <c r="E87" s="2"/>
      <c r="F87" s="1"/>
    </row>
    <row r="88" spans="2:6" ht="12.75" customHeight="1">
      <c r="B88" s="1"/>
      <c r="C88" s="1"/>
      <c r="D88" s="1"/>
      <c r="E88" s="2"/>
      <c r="F88" s="1"/>
    </row>
    <row r="89" spans="2:6" ht="12.75" customHeight="1">
      <c r="B89" s="1"/>
      <c r="C89" s="1"/>
      <c r="D89" s="1"/>
      <c r="E89" s="2"/>
      <c r="F89" s="1"/>
    </row>
    <row r="90" spans="2:6" ht="12.75" customHeight="1">
      <c r="B90" s="1"/>
      <c r="C90" s="1"/>
      <c r="D90" s="1"/>
      <c r="E90" s="2"/>
      <c r="F90" s="1"/>
    </row>
    <row r="91" spans="2:6" ht="12.75" customHeight="1">
      <c r="B91" s="1"/>
      <c r="C91" s="1"/>
      <c r="D91" s="1"/>
      <c r="E91" s="2"/>
      <c r="F91" s="1"/>
    </row>
    <row r="92" spans="2:6" ht="12.75" customHeight="1">
      <c r="B92" s="1"/>
      <c r="C92" s="1"/>
      <c r="D92" s="1"/>
      <c r="E92" s="2"/>
      <c r="F92" s="1"/>
    </row>
    <row r="93" spans="2:6" ht="12.75" customHeight="1">
      <c r="B93" s="1"/>
      <c r="C93" s="1"/>
      <c r="D93" s="1"/>
      <c r="E93" s="2"/>
      <c r="F93" s="1"/>
    </row>
    <row r="94" spans="2:6" ht="12.75" customHeight="1">
      <c r="B94" s="1"/>
      <c r="C94" s="1"/>
      <c r="D94" s="1"/>
      <c r="E94" s="2"/>
      <c r="F94" s="1"/>
    </row>
    <row r="95" spans="2:6" ht="12.75" customHeight="1">
      <c r="B95" s="1"/>
      <c r="C95" s="1"/>
      <c r="D95" s="1"/>
      <c r="E95" s="2"/>
      <c r="F95" s="1"/>
    </row>
    <row r="96" spans="2:6" ht="12.75" customHeight="1">
      <c r="B96" s="1"/>
      <c r="C96" s="1"/>
      <c r="D96" s="1"/>
      <c r="E96" s="2"/>
      <c r="F96" s="1"/>
    </row>
    <row r="97" spans="2:6" ht="12.75" customHeight="1">
      <c r="B97" s="1"/>
      <c r="C97" s="1"/>
      <c r="D97" s="1"/>
      <c r="E97" s="2"/>
      <c r="F97" s="1"/>
    </row>
    <row r="98" spans="2:6" ht="12.75" customHeight="1">
      <c r="B98" s="1"/>
      <c r="C98" s="1"/>
      <c r="D98" s="1"/>
      <c r="E98" s="2"/>
      <c r="F98" s="1"/>
    </row>
    <row r="99" spans="2:6" ht="12.75" customHeight="1">
      <c r="B99" s="1"/>
      <c r="C99" s="1"/>
      <c r="D99" s="1"/>
      <c r="E99" s="2"/>
      <c r="F99" s="1"/>
    </row>
    <row r="100" spans="2:6" ht="12.75" customHeight="1">
      <c r="B100" s="1"/>
      <c r="C100" s="1"/>
      <c r="D100" s="1"/>
      <c r="E100" s="2"/>
      <c r="F100" s="1"/>
    </row>
    <row r="101" spans="2:6" ht="12.75" customHeight="1">
      <c r="B101" s="1"/>
      <c r="C101" s="1"/>
      <c r="D101" s="1"/>
      <c r="E101" s="2"/>
      <c r="F101" s="1"/>
    </row>
    <row r="102" spans="2:6" ht="12.75" customHeight="1">
      <c r="B102" s="1"/>
      <c r="C102" s="1"/>
      <c r="D102" s="1"/>
      <c r="E102" s="2"/>
      <c r="F102" s="1"/>
    </row>
    <row r="103" spans="2:6" ht="12.75" customHeight="1">
      <c r="B103" s="1"/>
      <c r="C103" s="1"/>
      <c r="D103" s="1"/>
      <c r="E103" s="2"/>
      <c r="F103" s="1"/>
    </row>
    <row r="104" spans="2:6" ht="12.75" customHeight="1">
      <c r="B104" s="1"/>
      <c r="C104" s="1"/>
      <c r="D104" s="1"/>
      <c r="E104" s="2"/>
      <c r="F104" s="1"/>
    </row>
    <row r="105" spans="2:6" ht="12.75" customHeight="1">
      <c r="B105" s="1"/>
      <c r="C105" s="1"/>
      <c r="D105" s="1"/>
      <c r="E105" s="2"/>
      <c r="F105" s="1"/>
    </row>
    <row r="106" spans="2:6" ht="12.75" customHeight="1">
      <c r="B106" s="1"/>
      <c r="C106" s="1"/>
      <c r="D106" s="1"/>
      <c r="E106" s="2"/>
      <c r="F106" s="1"/>
    </row>
    <row r="107" spans="2:6" ht="12.75" customHeight="1">
      <c r="B107" s="1"/>
      <c r="C107" s="1"/>
      <c r="D107" s="1"/>
      <c r="E107" s="2"/>
      <c r="F107" s="1"/>
    </row>
    <row r="108" spans="2:6" ht="12.75" customHeight="1">
      <c r="B108" s="1"/>
      <c r="C108" s="1"/>
      <c r="D108" s="1"/>
      <c r="E108" s="2"/>
      <c r="F108" s="1"/>
    </row>
    <row r="109" spans="2:6" ht="12.75" customHeight="1">
      <c r="B109" s="1"/>
      <c r="C109" s="1"/>
      <c r="D109" s="1"/>
      <c r="E109" s="2"/>
      <c r="F109" s="1"/>
    </row>
    <row r="110" spans="2:6" ht="12.75" customHeight="1">
      <c r="B110" s="1"/>
      <c r="C110" s="1"/>
      <c r="D110" s="1"/>
      <c r="E110" s="2"/>
      <c r="F110" s="1"/>
    </row>
    <row r="111" spans="2:6" ht="12.75" customHeight="1">
      <c r="B111" s="1"/>
      <c r="C111" s="1"/>
      <c r="D111" s="1"/>
      <c r="E111" s="2"/>
      <c r="F111" s="1"/>
    </row>
    <row r="112" spans="2:6" ht="12.75" customHeight="1">
      <c r="B112" s="1"/>
      <c r="C112" s="1"/>
      <c r="D112" s="1"/>
      <c r="E112" s="2"/>
      <c r="F112" s="1"/>
    </row>
    <row r="113" spans="2:6" ht="12.75" customHeight="1">
      <c r="B113" s="1"/>
      <c r="C113" s="1"/>
      <c r="D113" s="1"/>
      <c r="E113" s="2"/>
      <c r="F113" s="1"/>
    </row>
    <row r="114" spans="2:6" ht="12.75" customHeight="1">
      <c r="B114" s="1"/>
      <c r="C114" s="1"/>
      <c r="D114" s="1"/>
      <c r="E114" s="2"/>
      <c r="F114" s="1"/>
    </row>
    <row r="115" spans="2:6" ht="12.75" customHeight="1">
      <c r="B115" s="1"/>
      <c r="C115" s="1"/>
      <c r="D115" s="1"/>
      <c r="E115" s="2"/>
      <c r="F115" s="1"/>
    </row>
    <row r="116" spans="2:6" ht="12.75" customHeight="1">
      <c r="B116" s="1"/>
      <c r="C116" s="1"/>
      <c r="D116" s="1"/>
      <c r="E116" s="2"/>
      <c r="F116" s="1"/>
    </row>
  </sheetData>
  <mergeCells count="18">
    <mergeCell ref="G10:H10"/>
    <mergeCell ref="B7:C7"/>
    <mergeCell ref="B2:E2"/>
    <mergeCell ref="B3:E3"/>
    <mergeCell ref="B4:E4"/>
    <mergeCell ref="B5:E5"/>
    <mergeCell ref="B6:C6"/>
    <mergeCell ref="B9:E9"/>
    <mergeCell ref="B26:C26"/>
    <mergeCell ref="B28:C28"/>
    <mergeCell ref="B10:C10"/>
    <mergeCell ref="B11:C11"/>
    <mergeCell ref="B13:E13"/>
    <mergeCell ref="B17:E17"/>
    <mergeCell ref="B14:C14"/>
    <mergeCell ref="B15:C15"/>
    <mergeCell ref="B19:C19"/>
    <mergeCell ref="B18:C18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</sheetPr>
  <dimension ref="A1:K99"/>
  <sheetViews>
    <sheetView topLeftCell="A28" zoomScale="85" zoomScaleNormal="85" workbookViewId="0">
      <selection activeCell="B53" sqref="B53"/>
    </sheetView>
  </sheetViews>
  <sheetFormatPr baseColWidth="10" defaultColWidth="14.42578125" defaultRowHeight="15" customHeight="1"/>
  <cols>
    <col min="1" max="1" width="3.28515625" customWidth="1"/>
    <col min="2" max="4" width="5.7109375" customWidth="1"/>
    <col min="5" max="5" width="4.85546875" customWidth="1"/>
    <col min="6" max="6" width="15.5703125" customWidth="1"/>
    <col min="7" max="7" width="23.5703125" customWidth="1"/>
    <col min="8" max="8" width="8" customWidth="1"/>
    <col min="9" max="9" width="17.140625" customWidth="1"/>
    <col min="10" max="10" width="10" customWidth="1"/>
  </cols>
  <sheetData>
    <row r="1" spans="1:11" ht="12.75" customHeight="1">
      <c r="B1" s="1"/>
      <c r="C1" s="1"/>
      <c r="D1" s="1"/>
      <c r="E1" s="1"/>
      <c r="F1" s="1"/>
      <c r="G1" s="1"/>
      <c r="H1" s="1"/>
      <c r="I1" s="2"/>
    </row>
    <row r="2" spans="1:11" ht="12.75" customHeight="1">
      <c r="B2" s="1"/>
      <c r="C2" s="1"/>
      <c r="D2" s="1"/>
      <c r="E2" s="1"/>
      <c r="F2" s="1"/>
      <c r="G2" s="1"/>
      <c r="H2" s="1"/>
      <c r="I2" s="2"/>
    </row>
    <row r="3" spans="1:11" ht="13.5" customHeight="1">
      <c r="B3" s="306" t="s">
        <v>10</v>
      </c>
      <c r="C3" s="307"/>
      <c r="D3" s="307"/>
      <c r="E3" s="307"/>
      <c r="F3" s="307"/>
      <c r="G3" s="307"/>
      <c r="H3" s="307"/>
      <c r="I3" s="308"/>
    </row>
    <row r="4" spans="1:11" ht="12.75" customHeight="1">
      <c r="B4" s="274"/>
      <c r="C4" s="275"/>
      <c r="D4" s="275"/>
      <c r="E4" s="275"/>
      <c r="F4" s="275"/>
      <c r="G4" s="275"/>
      <c r="H4" s="275"/>
      <c r="I4" s="276"/>
    </row>
    <row r="5" spans="1:11" ht="16.5" customHeight="1">
      <c r="B5" s="305" t="s">
        <v>172</v>
      </c>
      <c r="C5" s="275"/>
      <c r="D5" s="275"/>
      <c r="E5" s="275"/>
      <c r="F5" s="275"/>
      <c r="G5" s="275"/>
      <c r="H5" s="275"/>
      <c r="I5" s="276"/>
    </row>
    <row r="6" spans="1:11" ht="66.75" customHeight="1">
      <c r="B6" s="24" t="s">
        <v>44</v>
      </c>
      <c r="C6" s="24" t="s">
        <v>45</v>
      </c>
      <c r="D6" s="24" t="s">
        <v>46</v>
      </c>
      <c r="E6" s="24" t="s">
        <v>47</v>
      </c>
      <c r="F6" s="304" t="s">
        <v>48</v>
      </c>
      <c r="G6" s="248"/>
      <c r="H6" s="248"/>
      <c r="I6" s="249"/>
      <c r="J6" s="25"/>
    </row>
    <row r="7" spans="1:11" ht="25.5" customHeight="1">
      <c r="A7" s="7"/>
      <c r="B7" s="247" t="s">
        <v>36</v>
      </c>
      <c r="C7" s="248"/>
      <c r="D7" s="248"/>
      <c r="E7" s="249"/>
      <c r="F7" s="16" t="s">
        <v>46</v>
      </c>
      <c r="G7" s="16" t="s">
        <v>49</v>
      </c>
      <c r="H7" s="16" t="s">
        <v>50</v>
      </c>
      <c r="I7" s="4" t="s">
        <v>51</v>
      </c>
      <c r="J7" s="7"/>
    </row>
    <row r="8" spans="1:11" ht="15.75" customHeight="1">
      <c r="B8" s="8">
        <v>2</v>
      </c>
      <c r="C8" s="8">
        <v>1</v>
      </c>
      <c r="D8" s="8">
        <v>1</v>
      </c>
      <c r="E8" s="8">
        <v>1</v>
      </c>
      <c r="F8" s="8" t="s">
        <v>35</v>
      </c>
      <c r="G8" s="26" t="s">
        <v>37</v>
      </c>
      <c r="H8" s="8" t="s">
        <v>52</v>
      </c>
      <c r="I8" s="74">
        <v>1138</v>
      </c>
    </row>
    <row r="9" spans="1:11" ht="15.75" customHeight="1">
      <c r="B9" s="8">
        <v>2</v>
      </c>
      <c r="C9" s="8">
        <v>1</v>
      </c>
      <c r="D9" s="8">
        <v>1</v>
      </c>
      <c r="E9" s="8">
        <v>2</v>
      </c>
      <c r="F9" s="8" t="s">
        <v>35</v>
      </c>
      <c r="G9" s="26" t="s">
        <v>37</v>
      </c>
      <c r="H9" s="8" t="s">
        <v>53</v>
      </c>
      <c r="I9" s="74">
        <v>931</v>
      </c>
      <c r="K9" s="68"/>
    </row>
    <row r="10" spans="1:11" ht="15.75" customHeight="1">
      <c r="B10" s="8">
        <v>2</v>
      </c>
      <c r="C10" s="8">
        <v>1</v>
      </c>
      <c r="D10" s="8">
        <v>1</v>
      </c>
      <c r="E10" s="8">
        <v>3</v>
      </c>
      <c r="F10" s="8" t="s">
        <v>35</v>
      </c>
      <c r="G10" s="26" t="s">
        <v>37</v>
      </c>
      <c r="H10" s="8" t="s">
        <v>54</v>
      </c>
      <c r="I10" s="74">
        <v>724</v>
      </c>
      <c r="K10" s="68"/>
    </row>
    <row r="11" spans="1:11" ht="15.75" customHeight="1">
      <c r="B11" s="8">
        <v>2</v>
      </c>
      <c r="C11" s="8">
        <v>1</v>
      </c>
      <c r="D11" s="8">
        <v>1</v>
      </c>
      <c r="E11" s="8">
        <v>4</v>
      </c>
      <c r="F11" s="8" t="s">
        <v>35</v>
      </c>
      <c r="G11" s="26" t="s">
        <v>55</v>
      </c>
      <c r="H11" s="27" t="s">
        <v>56</v>
      </c>
      <c r="I11" s="74">
        <v>500</v>
      </c>
      <c r="K11" s="68"/>
    </row>
    <row r="12" spans="1:11" ht="15.75" customHeight="1">
      <c r="B12" s="8">
        <v>2</v>
      </c>
      <c r="C12" s="8">
        <v>1</v>
      </c>
      <c r="D12" s="8">
        <v>1</v>
      </c>
      <c r="E12" s="8">
        <v>5</v>
      </c>
      <c r="F12" s="8" t="s">
        <v>35</v>
      </c>
      <c r="G12" s="26" t="s">
        <v>57</v>
      </c>
      <c r="H12" s="27" t="s">
        <v>56</v>
      </c>
      <c r="I12" s="74">
        <v>250</v>
      </c>
      <c r="K12" s="68"/>
    </row>
    <row r="13" spans="1:11" ht="15.75" customHeight="1">
      <c r="B13" s="8">
        <v>2</v>
      </c>
      <c r="C13" s="8">
        <v>1</v>
      </c>
      <c r="D13" s="8">
        <v>2</v>
      </c>
      <c r="E13" s="8">
        <v>1</v>
      </c>
      <c r="F13" s="8" t="s">
        <v>58</v>
      </c>
      <c r="G13" s="26" t="s">
        <v>38</v>
      </c>
      <c r="H13" s="8" t="s">
        <v>52</v>
      </c>
      <c r="I13" s="75">
        <v>2459</v>
      </c>
      <c r="K13" s="68"/>
    </row>
    <row r="14" spans="1:11" ht="15.75" customHeight="1">
      <c r="B14" s="8">
        <v>2</v>
      </c>
      <c r="C14" s="8">
        <v>1</v>
      </c>
      <c r="D14" s="8">
        <v>2</v>
      </c>
      <c r="E14" s="8">
        <v>2</v>
      </c>
      <c r="F14" s="8" t="s">
        <v>58</v>
      </c>
      <c r="G14" s="26" t="s">
        <v>38</v>
      </c>
      <c r="H14" s="8" t="s">
        <v>53</v>
      </c>
      <c r="I14" s="74">
        <v>2031</v>
      </c>
      <c r="K14" s="68"/>
    </row>
    <row r="15" spans="1:11" ht="15.75" customHeight="1">
      <c r="B15" s="8">
        <v>2</v>
      </c>
      <c r="C15" s="8">
        <v>1</v>
      </c>
      <c r="D15" s="8">
        <v>2</v>
      </c>
      <c r="E15" s="8">
        <v>3</v>
      </c>
      <c r="F15" s="8" t="s">
        <v>58</v>
      </c>
      <c r="G15" s="26" t="s">
        <v>38</v>
      </c>
      <c r="H15" s="8" t="s">
        <v>54</v>
      </c>
      <c r="I15" s="74">
        <v>1762</v>
      </c>
      <c r="K15" s="68"/>
    </row>
    <row r="16" spans="1:11" ht="15.75" customHeight="1">
      <c r="B16" s="8">
        <v>2</v>
      </c>
      <c r="C16" s="8">
        <v>1</v>
      </c>
      <c r="D16" s="8">
        <v>2</v>
      </c>
      <c r="E16" s="8">
        <v>4</v>
      </c>
      <c r="F16" s="8" t="s">
        <v>58</v>
      </c>
      <c r="G16" s="26" t="s">
        <v>59</v>
      </c>
      <c r="H16" s="8" t="s">
        <v>56</v>
      </c>
      <c r="I16" s="74">
        <v>750</v>
      </c>
      <c r="K16" s="68"/>
    </row>
    <row r="17" spans="2:11" ht="15.75" customHeight="1">
      <c r="B17" s="8">
        <v>2</v>
      </c>
      <c r="C17" s="8">
        <v>1</v>
      </c>
      <c r="D17" s="8">
        <v>2</v>
      </c>
      <c r="E17" s="8">
        <v>5</v>
      </c>
      <c r="F17" s="8" t="s">
        <v>58</v>
      </c>
      <c r="G17" s="26" t="s">
        <v>60</v>
      </c>
      <c r="H17" s="8" t="s">
        <v>56</v>
      </c>
      <c r="I17" s="74">
        <v>500</v>
      </c>
      <c r="K17" s="68"/>
    </row>
    <row r="18" spans="2:11" ht="15.75" customHeight="1">
      <c r="B18" s="8">
        <v>2</v>
      </c>
      <c r="C18" s="8">
        <v>1</v>
      </c>
      <c r="D18" s="8">
        <v>3</v>
      </c>
      <c r="E18" s="8">
        <v>1</v>
      </c>
      <c r="F18" s="8" t="s">
        <v>35</v>
      </c>
      <c r="G18" s="26" t="s">
        <v>61</v>
      </c>
      <c r="H18" s="8" t="s">
        <v>52</v>
      </c>
      <c r="I18" s="74">
        <v>3776</v>
      </c>
      <c r="K18" s="68"/>
    </row>
    <row r="19" spans="2:11" ht="15.75" customHeight="1">
      <c r="B19" s="8">
        <v>2</v>
      </c>
      <c r="C19" s="8">
        <v>1</v>
      </c>
      <c r="D19" s="8">
        <v>3</v>
      </c>
      <c r="E19" s="8">
        <v>2</v>
      </c>
      <c r="F19" s="8" t="s">
        <v>35</v>
      </c>
      <c r="G19" s="26" t="s">
        <v>61</v>
      </c>
      <c r="H19" s="8" t="s">
        <v>53</v>
      </c>
      <c r="I19" s="74">
        <v>3266</v>
      </c>
      <c r="K19" s="68"/>
    </row>
    <row r="20" spans="2:11" ht="15.75" customHeight="1">
      <c r="B20" s="8">
        <v>2</v>
      </c>
      <c r="C20" s="8">
        <v>1</v>
      </c>
      <c r="D20" s="8">
        <v>3</v>
      </c>
      <c r="E20" s="8">
        <v>3</v>
      </c>
      <c r="F20" s="8" t="s">
        <v>35</v>
      </c>
      <c r="G20" s="26" t="s">
        <v>61</v>
      </c>
      <c r="H20" s="8" t="s">
        <v>54</v>
      </c>
      <c r="I20" s="74">
        <v>2709</v>
      </c>
      <c r="K20" s="68"/>
    </row>
    <row r="21" spans="2:11" ht="15.75" customHeight="1">
      <c r="B21" s="8">
        <v>2</v>
      </c>
      <c r="C21" s="8">
        <v>1</v>
      </c>
      <c r="D21" s="8">
        <v>3</v>
      </c>
      <c r="E21" s="8">
        <v>4</v>
      </c>
      <c r="F21" s="8" t="s">
        <v>35</v>
      </c>
      <c r="G21" s="26" t="s">
        <v>62</v>
      </c>
      <c r="H21" s="8" t="s">
        <v>56</v>
      </c>
      <c r="I21" s="74">
        <v>1000</v>
      </c>
      <c r="K21" s="68"/>
    </row>
    <row r="22" spans="2:11" ht="15.75" customHeight="1">
      <c r="B22" s="8">
        <v>2</v>
      </c>
      <c r="C22" s="8">
        <v>1</v>
      </c>
      <c r="D22" s="8">
        <v>3</v>
      </c>
      <c r="E22" s="8">
        <v>5</v>
      </c>
      <c r="F22" s="8" t="s">
        <v>35</v>
      </c>
      <c r="G22" s="26" t="s">
        <v>63</v>
      </c>
      <c r="H22" s="8" t="s">
        <v>56</v>
      </c>
      <c r="I22" s="74">
        <v>700</v>
      </c>
      <c r="K22" s="68"/>
    </row>
    <row r="23" spans="2:11" ht="15.75" customHeight="1">
      <c r="B23" s="8">
        <v>2</v>
      </c>
      <c r="C23" s="8">
        <v>1</v>
      </c>
      <c r="D23" s="8">
        <v>4</v>
      </c>
      <c r="E23" s="8">
        <v>1</v>
      </c>
      <c r="F23" s="8" t="s">
        <v>58</v>
      </c>
      <c r="G23" s="26" t="s">
        <v>40</v>
      </c>
      <c r="H23" s="8" t="s">
        <v>52</v>
      </c>
      <c r="I23" s="74">
        <v>5352</v>
      </c>
      <c r="K23" s="68"/>
    </row>
    <row r="24" spans="2:11" ht="15.75" customHeight="1">
      <c r="B24" s="8">
        <v>2</v>
      </c>
      <c r="C24" s="8">
        <v>1</v>
      </c>
      <c r="D24" s="8">
        <v>4</v>
      </c>
      <c r="E24" s="8">
        <v>2</v>
      </c>
      <c r="F24" s="8" t="s">
        <v>58</v>
      </c>
      <c r="G24" s="26" t="s">
        <v>43</v>
      </c>
      <c r="H24" s="8" t="s">
        <v>53</v>
      </c>
      <c r="I24" s="74">
        <v>4743</v>
      </c>
      <c r="K24" s="68"/>
    </row>
    <row r="25" spans="2:11" ht="15.75" customHeight="1">
      <c r="B25" s="8">
        <v>2</v>
      </c>
      <c r="C25" s="8">
        <v>1</v>
      </c>
      <c r="D25" s="8">
        <v>4</v>
      </c>
      <c r="E25" s="8">
        <v>3</v>
      </c>
      <c r="F25" s="8" t="s">
        <v>58</v>
      </c>
      <c r="G25" s="26" t="s">
        <v>43</v>
      </c>
      <c r="H25" s="8" t="s">
        <v>54</v>
      </c>
      <c r="I25" s="74">
        <v>4205</v>
      </c>
      <c r="K25" s="68"/>
    </row>
    <row r="26" spans="2:11" ht="15.75" customHeight="1">
      <c r="B26" s="8">
        <v>2</v>
      </c>
      <c r="C26" s="8">
        <v>1</v>
      </c>
      <c r="D26" s="8">
        <v>4</v>
      </c>
      <c r="E26" s="8">
        <v>4</v>
      </c>
      <c r="F26" s="8" t="s">
        <v>58</v>
      </c>
      <c r="G26" s="26" t="s">
        <v>64</v>
      </c>
      <c r="H26" s="8" t="s">
        <v>56</v>
      </c>
      <c r="I26" s="74">
        <v>1500</v>
      </c>
      <c r="K26" s="68"/>
    </row>
    <row r="27" spans="2:11" ht="15.75" customHeight="1">
      <c r="B27" s="8">
        <v>2</v>
      </c>
      <c r="C27" s="8">
        <v>1</v>
      </c>
      <c r="D27" s="8">
        <v>4</v>
      </c>
      <c r="E27" s="8">
        <v>5</v>
      </c>
      <c r="F27" s="8" t="s">
        <v>58</v>
      </c>
      <c r="G27" s="26" t="s">
        <v>65</v>
      </c>
      <c r="H27" s="8" t="s">
        <v>56</v>
      </c>
      <c r="I27" s="74">
        <v>850</v>
      </c>
      <c r="K27" s="68"/>
    </row>
    <row r="28" spans="2:11" ht="15.75" customHeight="1">
      <c r="B28" s="8">
        <v>2</v>
      </c>
      <c r="C28" s="8">
        <v>1</v>
      </c>
      <c r="D28" s="8">
        <v>5</v>
      </c>
      <c r="E28" s="8">
        <v>1</v>
      </c>
      <c r="F28" s="8" t="s">
        <v>35</v>
      </c>
      <c r="G28" s="26" t="s">
        <v>41</v>
      </c>
      <c r="H28" s="8" t="s">
        <v>52</v>
      </c>
      <c r="I28" s="74">
        <v>6971</v>
      </c>
      <c r="K28" s="68"/>
    </row>
    <row r="29" spans="2:11" ht="15.75" customHeight="1">
      <c r="B29" s="8">
        <v>2</v>
      </c>
      <c r="C29" s="8">
        <v>1</v>
      </c>
      <c r="D29" s="8">
        <v>5</v>
      </c>
      <c r="E29" s="8">
        <v>2</v>
      </c>
      <c r="F29" s="8" t="s">
        <v>35</v>
      </c>
      <c r="G29" s="26" t="s">
        <v>41</v>
      </c>
      <c r="H29" s="8" t="s">
        <v>53</v>
      </c>
      <c r="I29" s="74">
        <v>6339</v>
      </c>
      <c r="K29" s="68"/>
    </row>
    <row r="30" spans="2:11" ht="15.75" customHeight="1">
      <c r="B30" s="8">
        <v>2</v>
      </c>
      <c r="C30" s="8">
        <v>1</v>
      </c>
      <c r="D30" s="8">
        <v>5</v>
      </c>
      <c r="E30" s="8">
        <v>3</v>
      </c>
      <c r="F30" s="8" t="s">
        <v>35</v>
      </c>
      <c r="G30" s="26" t="s">
        <v>41</v>
      </c>
      <c r="H30" s="8" t="s">
        <v>54</v>
      </c>
      <c r="I30" s="74">
        <v>5821</v>
      </c>
      <c r="K30" s="68"/>
    </row>
    <row r="31" spans="2:11" ht="15.75" customHeight="1">
      <c r="B31" s="8">
        <v>2</v>
      </c>
      <c r="C31" s="8">
        <v>1</v>
      </c>
      <c r="D31" s="8">
        <v>5</v>
      </c>
      <c r="E31" s="8">
        <v>4</v>
      </c>
      <c r="F31" s="8" t="s">
        <v>35</v>
      </c>
      <c r="G31" s="26" t="s">
        <v>66</v>
      </c>
      <c r="H31" s="8" t="s">
        <v>56</v>
      </c>
      <c r="I31" s="74">
        <v>3000</v>
      </c>
      <c r="K31" s="68"/>
    </row>
    <row r="32" spans="2:11" ht="15.75" customHeight="1">
      <c r="B32" s="8">
        <v>2</v>
      </c>
      <c r="C32" s="8">
        <v>1</v>
      </c>
      <c r="D32" s="8">
        <v>5</v>
      </c>
      <c r="E32" s="8">
        <v>5</v>
      </c>
      <c r="F32" s="8" t="s">
        <v>35</v>
      </c>
      <c r="G32" s="26" t="s">
        <v>67</v>
      </c>
      <c r="H32" s="8" t="s">
        <v>56</v>
      </c>
      <c r="I32" s="74">
        <v>2500</v>
      </c>
      <c r="K32" s="68"/>
    </row>
    <row r="33" spans="2:11" ht="15.75" customHeight="1">
      <c r="B33" s="8">
        <v>2</v>
      </c>
      <c r="C33" s="8">
        <v>2</v>
      </c>
      <c r="D33" s="8">
        <v>1</v>
      </c>
      <c r="E33" s="8">
        <v>1</v>
      </c>
      <c r="F33" s="8" t="s">
        <v>68</v>
      </c>
      <c r="G33" s="26" t="s">
        <v>69</v>
      </c>
      <c r="H33" s="8" t="s">
        <v>52</v>
      </c>
      <c r="I33" s="74">
        <v>2574</v>
      </c>
      <c r="K33" s="68"/>
    </row>
    <row r="34" spans="2:11" ht="15.75" customHeight="1">
      <c r="B34" s="8">
        <v>2</v>
      </c>
      <c r="C34" s="8">
        <v>2</v>
      </c>
      <c r="D34" s="8">
        <v>1</v>
      </c>
      <c r="E34" s="8">
        <v>2</v>
      </c>
      <c r="F34" s="8" t="s">
        <v>68</v>
      </c>
      <c r="G34" s="26" t="s">
        <v>69</v>
      </c>
      <c r="H34" s="8" t="s">
        <v>53</v>
      </c>
      <c r="I34" s="74">
        <v>2136</v>
      </c>
      <c r="K34" s="68"/>
    </row>
    <row r="35" spans="2:11" ht="15.75" customHeight="1">
      <c r="B35" s="8">
        <v>2</v>
      </c>
      <c r="C35" s="8">
        <v>2</v>
      </c>
      <c r="D35" s="8">
        <v>1</v>
      </c>
      <c r="E35" s="8">
        <v>3</v>
      </c>
      <c r="F35" s="8" t="s">
        <v>68</v>
      </c>
      <c r="G35" s="26" t="s">
        <v>69</v>
      </c>
      <c r="H35" s="8" t="s">
        <v>54</v>
      </c>
      <c r="I35" s="74">
        <v>1738</v>
      </c>
      <c r="K35" s="68"/>
    </row>
    <row r="36" spans="2:11" ht="15.75" customHeight="1">
      <c r="B36" s="8">
        <v>2</v>
      </c>
      <c r="C36" s="8">
        <v>2</v>
      </c>
      <c r="D36" s="8">
        <v>2</v>
      </c>
      <c r="E36" s="8">
        <v>1</v>
      </c>
      <c r="F36" s="8" t="s">
        <v>68</v>
      </c>
      <c r="G36" s="26" t="s">
        <v>70</v>
      </c>
      <c r="H36" s="8" t="s">
        <v>52</v>
      </c>
      <c r="I36" s="74">
        <v>3485</v>
      </c>
      <c r="K36" s="68"/>
    </row>
    <row r="37" spans="2:11" ht="15.75" customHeight="1">
      <c r="B37" s="164">
        <v>2</v>
      </c>
      <c r="C37" s="164">
        <v>2</v>
      </c>
      <c r="D37" s="164">
        <v>2</v>
      </c>
      <c r="E37" s="164">
        <v>2</v>
      </c>
      <c r="F37" s="164" t="s">
        <v>68</v>
      </c>
      <c r="G37" s="165" t="s">
        <v>70</v>
      </c>
      <c r="H37" s="164" t="s">
        <v>53</v>
      </c>
      <c r="I37" s="76">
        <v>2821</v>
      </c>
      <c r="K37" s="68"/>
    </row>
    <row r="38" spans="2:11" ht="15.75" customHeight="1">
      <c r="B38" s="116">
        <v>2</v>
      </c>
      <c r="C38" s="116">
        <v>2</v>
      </c>
      <c r="D38" s="116">
        <v>2</v>
      </c>
      <c r="E38" s="116">
        <v>3</v>
      </c>
      <c r="F38" s="116" t="s">
        <v>68</v>
      </c>
      <c r="G38" s="117" t="s">
        <v>70</v>
      </c>
      <c r="H38" s="116" t="s">
        <v>54</v>
      </c>
      <c r="I38" s="118">
        <v>2212</v>
      </c>
      <c r="K38" s="68"/>
    </row>
    <row r="39" spans="2:11" s="77" customFormat="1" ht="48.75" customHeight="1">
      <c r="B39" s="149"/>
      <c r="C39" s="149"/>
      <c r="D39" s="149"/>
      <c r="E39" s="149"/>
      <c r="F39" s="149"/>
      <c r="G39" s="166"/>
      <c r="H39" s="149"/>
      <c r="I39" s="167"/>
    </row>
    <row r="40" spans="2:11" s="77" customFormat="1" ht="26.25" customHeight="1">
      <c r="B40" s="293" t="s">
        <v>10</v>
      </c>
      <c r="C40" s="294"/>
      <c r="D40" s="294"/>
      <c r="E40" s="294"/>
      <c r="F40" s="294"/>
      <c r="G40" s="294"/>
      <c r="H40" s="294"/>
      <c r="I40" s="295"/>
    </row>
    <row r="41" spans="2:11" ht="16.5" customHeight="1">
      <c r="B41" s="309" t="s">
        <v>172</v>
      </c>
      <c r="C41" s="310"/>
      <c r="D41" s="310"/>
      <c r="E41" s="310"/>
      <c r="F41" s="310"/>
      <c r="G41" s="310"/>
      <c r="H41" s="310"/>
      <c r="I41" s="311"/>
      <c r="K41" s="68"/>
    </row>
    <row r="42" spans="2:11" ht="67.5" customHeight="1">
      <c r="B42" s="30" t="s">
        <v>44</v>
      </c>
      <c r="C42" s="30" t="s">
        <v>45</v>
      </c>
      <c r="D42" s="30" t="s">
        <v>46</v>
      </c>
      <c r="E42" s="30" t="s">
        <v>47</v>
      </c>
      <c r="F42" s="312" t="s">
        <v>48</v>
      </c>
      <c r="G42" s="297"/>
      <c r="H42" s="297"/>
      <c r="I42" s="313"/>
      <c r="K42" s="68"/>
    </row>
    <row r="43" spans="2:11" ht="15.75" customHeight="1">
      <c r="B43" s="306" t="s">
        <v>36</v>
      </c>
      <c r="C43" s="314"/>
      <c r="D43" s="314"/>
      <c r="E43" s="308"/>
      <c r="F43" s="110" t="s">
        <v>46</v>
      </c>
      <c r="G43" s="110" t="s">
        <v>49</v>
      </c>
      <c r="H43" s="110" t="s">
        <v>50</v>
      </c>
      <c r="I43" s="111" t="s">
        <v>51</v>
      </c>
      <c r="K43" s="68"/>
    </row>
    <row r="44" spans="2:11" ht="15.75" customHeight="1">
      <c r="B44" s="116"/>
      <c r="C44" s="116"/>
      <c r="D44" s="116"/>
      <c r="E44" s="116"/>
      <c r="F44" s="116"/>
      <c r="G44" s="117"/>
      <c r="H44" s="116"/>
      <c r="I44" s="118"/>
      <c r="K44" s="68"/>
    </row>
    <row r="45" spans="2:11" ht="15.75" customHeight="1">
      <c r="B45" s="116">
        <v>2</v>
      </c>
      <c r="C45" s="116">
        <v>2</v>
      </c>
      <c r="D45" s="116">
        <v>3</v>
      </c>
      <c r="E45" s="116">
        <v>1</v>
      </c>
      <c r="F45" s="116" t="s">
        <v>42</v>
      </c>
      <c r="G45" s="117" t="s">
        <v>43</v>
      </c>
      <c r="H45" s="116" t="s">
        <v>52</v>
      </c>
      <c r="I45" s="118">
        <v>5407</v>
      </c>
      <c r="K45" s="68"/>
    </row>
    <row r="46" spans="2:11" ht="12.75" customHeight="1">
      <c r="B46" s="116">
        <v>2</v>
      </c>
      <c r="C46" s="116">
        <v>2</v>
      </c>
      <c r="D46" s="116">
        <v>3</v>
      </c>
      <c r="E46" s="116">
        <v>2</v>
      </c>
      <c r="F46" s="116" t="s">
        <v>42</v>
      </c>
      <c r="G46" s="117" t="s">
        <v>43</v>
      </c>
      <c r="H46" s="116" t="s">
        <v>53</v>
      </c>
      <c r="I46" s="118">
        <v>4557</v>
      </c>
    </row>
    <row r="47" spans="2:11" ht="27.6" customHeight="1">
      <c r="B47" s="116">
        <v>2</v>
      </c>
      <c r="C47" s="116">
        <v>2</v>
      </c>
      <c r="D47" s="116">
        <v>3</v>
      </c>
      <c r="E47" s="116">
        <v>3</v>
      </c>
      <c r="F47" s="116" t="s">
        <v>42</v>
      </c>
      <c r="G47" s="117" t="s">
        <v>43</v>
      </c>
      <c r="H47" s="116" t="s">
        <v>54</v>
      </c>
      <c r="I47" s="118">
        <v>4030</v>
      </c>
    </row>
    <row r="48" spans="2:11" ht="12.75" customHeight="1">
      <c r="B48" s="116">
        <v>2</v>
      </c>
      <c r="C48" s="116">
        <v>2</v>
      </c>
      <c r="D48" s="116">
        <v>4</v>
      </c>
      <c r="E48" s="116">
        <v>1</v>
      </c>
      <c r="F48" s="116" t="s">
        <v>42</v>
      </c>
      <c r="G48" s="117" t="s">
        <v>71</v>
      </c>
      <c r="H48" s="116" t="s">
        <v>52</v>
      </c>
      <c r="I48" s="118">
        <v>7000</v>
      </c>
    </row>
    <row r="49" spans="2:9" ht="12.75" customHeight="1">
      <c r="B49" s="116">
        <v>2</v>
      </c>
      <c r="C49" s="116">
        <v>2</v>
      </c>
      <c r="D49" s="116">
        <v>4</v>
      </c>
      <c r="E49" s="116">
        <v>2</v>
      </c>
      <c r="F49" s="116" t="s">
        <v>42</v>
      </c>
      <c r="G49" s="117" t="s">
        <v>71</v>
      </c>
      <c r="H49" s="116" t="s">
        <v>53</v>
      </c>
      <c r="I49" s="118">
        <v>6500</v>
      </c>
    </row>
    <row r="50" spans="2:9" ht="12.75" customHeight="1">
      <c r="B50" s="116">
        <v>2</v>
      </c>
      <c r="C50" s="116">
        <v>2</v>
      </c>
      <c r="D50" s="116">
        <v>4</v>
      </c>
      <c r="E50" s="116">
        <v>3</v>
      </c>
      <c r="F50" s="116" t="s">
        <v>42</v>
      </c>
      <c r="G50" s="117" t="s">
        <v>71</v>
      </c>
      <c r="H50" s="116" t="s">
        <v>54</v>
      </c>
      <c r="I50" s="118">
        <v>6000</v>
      </c>
    </row>
    <row r="51" spans="2:9" ht="12.75" customHeight="1">
      <c r="B51" s="1"/>
      <c r="C51" s="1"/>
      <c r="D51" s="1"/>
      <c r="E51" s="1"/>
      <c r="F51" s="1"/>
      <c r="G51" s="1"/>
      <c r="H51" s="1"/>
      <c r="I51" s="2"/>
    </row>
    <row r="52" spans="2:9" ht="36.75" customHeight="1">
      <c r="B52" s="301" t="s">
        <v>212</v>
      </c>
      <c r="C52" s="302"/>
      <c r="D52" s="302"/>
      <c r="E52" s="302"/>
      <c r="F52" s="302"/>
      <c r="G52" s="302"/>
      <c r="H52" s="302"/>
      <c r="I52" s="303"/>
    </row>
    <row r="53" spans="2:9" ht="12.75" customHeight="1">
      <c r="B53" s="1"/>
      <c r="C53" s="1"/>
      <c r="D53" s="1"/>
      <c r="E53" s="1"/>
      <c r="F53" s="1"/>
      <c r="G53" s="1"/>
      <c r="H53" s="1"/>
      <c r="I53" s="2"/>
    </row>
    <row r="54" spans="2:9" ht="12.75" customHeight="1">
      <c r="B54" s="1"/>
      <c r="C54" s="1"/>
      <c r="D54" s="1"/>
      <c r="E54" s="1"/>
      <c r="F54" s="1"/>
      <c r="G54" s="1"/>
      <c r="H54" s="1"/>
      <c r="I54" s="2"/>
    </row>
    <row r="55" spans="2:9" ht="12.75" customHeight="1">
      <c r="B55" s="1"/>
      <c r="C55" s="1"/>
      <c r="D55" s="1"/>
      <c r="E55" s="1"/>
      <c r="F55" s="1"/>
      <c r="G55" s="1"/>
      <c r="H55" s="1"/>
      <c r="I55" s="2"/>
    </row>
    <row r="56" spans="2:9" ht="12.75" customHeight="1">
      <c r="B56" s="1"/>
      <c r="C56" s="1"/>
      <c r="D56" s="1"/>
      <c r="E56" s="1"/>
      <c r="F56" s="1"/>
      <c r="G56" s="1"/>
      <c r="H56" s="1"/>
      <c r="I56" s="2"/>
    </row>
    <row r="57" spans="2:9" ht="12.75" customHeight="1">
      <c r="B57" s="1"/>
      <c r="C57" s="1"/>
      <c r="D57" s="1"/>
      <c r="E57" s="1"/>
      <c r="F57" s="1"/>
      <c r="G57" s="1"/>
      <c r="H57" s="1"/>
      <c r="I57" s="2"/>
    </row>
    <row r="58" spans="2:9" ht="12.75" customHeight="1">
      <c r="B58" s="1"/>
      <c r="C58" s="1"/>
      <c r="D58" s="1"/>
      <c r="E58" s="1"/>
      <c r="F58" s="1"/>
      <c r="G58" s="1"/>
      <c r="H58" s="1"/>
      <c r="I58" s="2"/>
    </row>
    <row r="59" spans="2:9" ht="12.75" customHeight="1">
      <c r="B59" s="1"/>
      <c r="C59" s="1"/>
      <c r="D59" s="1"/>
      <c r="E59" s="1"/>
      <c r="F59" s="1"/>
      <c r="G59" s="1"/>
      <c r="H59" s="1"/>
      <c r="I59" s="2"/>
    </row>
    <row r="60" spans="2:9" ht="12.75" customHeight="1">
      <c r="B60" s="1"/>
      <c r="C60" s="1"/>
      <c r="D60" s="1"/>
      <c r="E60" s="1"/>
      <c r="F60" s="1"/>
      <c r="G60" s="1"/>
      <c r="H60" s="1"/>
      <c r="I60" s="2"/>
    </row>
    <row r="61" spans="2:9" ht="12.75" customHeight="1">
      <c r="B61" s="1"/>
      <c r="C61" s="1"/>
      <c r="D61" s="1"/>
      <c r="E61" s="1"/>
      <c r="F61" s="1"/>
      <c r="G61" s="1"/>
      <c r="H61" s="1"/>
      <c r="I61" s="2"/>
    </row>
    <row r="62" spans="2:9" ht="12.75" customHeight="1">
      <c r="B62" s="1"/>
      <c r="C62" s="1"/>
      <c r="D62" s="1"/>
      <c r="E62" s="1"/>
      <c r="F62" s="1"/>
      <c r="G62" s="1"/>
      <c r="H62" s="1"/>
      <c r="I62" s="2"/>
    </row>
    <row r="63" spans="2:9" ht="12.75" customHeight="1">
      <c r="B63" s="1"/>
      <c r="C63" s="1"/>
      <c r="D63" s="1"/>
      <c r="E63" s="1"/>
      <c r="F63" s="1"/>
      <c r="G63" s="1"/>
      <c r="H63" s="1"/>
      <c r="I63" s="2"/>
    </row>
    <row r="64" spans="2:9" ht="12.75" customHeight="1">
      <c r="B64" s="1"/>
      <c r="C64" s="1"/>
      <c r="D64" s="1"/>
      <c r="E64" s="1"/>
      <c r="F64" s="1"/>
      <c r="G64" s="1"/>
      <c r="H64" s="1"/>
      <c r="I64" s="2"/>
    </row>
    <row r="65" spans="2:9" ht="12.75" customHeight="1">
      <c r="B65" s="1"/>
      <c r="C65" s="1"/>
      <c r="D65" s="1"/>
      <c r="E65" s="1"/>
      <c r="F65" s="1"/>
      <c r="G65" s="1"/>
      <c r="H65" s="1"/>
      <c r="I65" s="2"/>
    </row>
    <row r="66" spans="2:9" ht="12.75" customHeight="1">
      <c r="B66" s="1"/>
      <c r="C66" s="1"/>
      <c r="D66" s="1"/>
      <c r="E66" s="1"/>
      <c r="F66" s="1"/>
      <c r="G66" s="1"/>
      <c r="H66" s="1"/>
      <c r="I66" s="2"/>
    </row>
    <row r="67" spans="2:9" ht="12.75" customHeight="1">
      <c r="B67" s="1"/>
      <c r="C67" s="1"/>
      <c r="D67" s="1"/>
      <c r="E67" s="1"/>
      <c r="F67" s="1"/>
      <c r="G67" s="1"/>
      <c r="H67" s="1"/>
      <c r="I67" s="2"/>
    </row>
    <row r="68" spans="2:9" ht="12.75" customHeight="1">
      <c r="B68" s="1"/>
      <c r="C68" s="1"/>
      <c r="D68" s="1"/>
      <c r="E68" s="1"/>
      <c r="F68" s="1"/>
      <c r="G68" s="1"/>
      <c r="H68" s="1"/>
      <c r="I68" s="2"/>
    </row>
    <row r="69" spans="2:9" ht="12.75" customHeight="1">
      <c r="B69" s="1"/>
      <c r="C69" s="1"/>
      <c r="D69" s="1"/>
      <c r="E69" s="1"/>
      <c r="F69" s="1"/>
      <c r="G69" s="1"/>
      <c r="H69" s="1"/>
      <c r="I69" s="2"/>
    </row>
    <row r="70" spans="2:9" ht="12.75" customHeight="1">
      <c r="B70" s="1"/>
      <c r="C70" s="1"/>
      <c r="D70" s="1"/>
      <c r="E70" s="1"/>
      <c r="F70" s="1"/>
      <c r="G70" s="1"/>
      <c r="H70" s="1"/>
      <c r="I70" s="2"/>
    </row>
    <row r="71" spans="2:9" ht="12.75" customHeight="1">
      <c r="B71" s="1"/>
      <c r="C71" s="1"/>
      <c r="D71" s="1"/>
      <c r="E71" s="1"/>
      <c r="F71" s="1"/>
      <c r="G71" s="1"/>
      <c r="H71" s="1"/>
      <c r="I71" s="2"/>
    </row>
    <row r="72" spans="2:9" ht="12.75" customHeight="1">
      <c r="B72" s="1"/>
      <c r="C72" s="1"/>
      <c r="D72" s="1"/>
      <c r="E72" s="1"/>
      <c r="F72" s="1"/>
      <c r="G72" s="1"/>
      <c r="H72" s="1"/>
      <c r="I72" s="2"/>
    </row>
    <row r="73" spans="2:9" ht="12.75" customHeight="1">
      <c r="B73" s="1"/>
      <c r="C73" s="1"/>
      <c r="D73" s="1"/>
      <c r="E73" s="1"/>
      <c r="F73" s="1"/>
      <c r="G73" s="1"/>
      <c r="H73" s="1"/>
      <c r="I73" s="2"/>
    </row>
    <row r="74" spans="2:9" ht="12.75" customHeight="1">
      <c r="B74" s="1"/>
      <c r="C74" s="1"/>
      <c r="D74" s="1"/>
      <c r="E74" s="1"/>
      <c r="F74" s="1"/>
      <c r="G74" s="1"/>
      <c r="H74" s="1"/>
      <c r="I74" s="2"/>
    </row>
    <row r="75" spans="2:9" ht="12.75" customHeight="1">
      <c r="B75" s="1"/>
      <c r="C75" s="1"/>
      <c r="D75" s="1"/>
      <c r="E75" s="1"/>
      <c r="F75" s="1"/>
      <c r="G75" s="1"/>
      <c r="H75" s="1"/>
      <c r="I75" s="2"/>
    </row>
    <row r="76" spans="2:9" ht="12.75" customHeight="1">
      <c r="B76" s="1"/>
      <c r="C76" s="1"/>
      <c r="D76" s="1"/>
      <c r="E76" s="1"/>
      <c r="F76" s="1"/>
      <c r="G76" s="1"/>
      <c r="H76" s="1"/>
      <c r="I76" s="2"/>
    </row>
    <row r="77" spans="2:9" ht="12.75" customHeight="1">
      <c r="B77" s="1"/>
      <c r="C77" s="1"/>
      <c r="D77" s="1"/>
      <c r="E77" s="1"/>
      <c r="F77" s="1"/>
      <c r="G77" s="1"/>
      <c r="H77" s="1"/>
      <c r="I77" s="2"/>
    </row>
    <row r="78" spans="2:9" ht="12.75" customHeight="1">
      <c r="B78" s="1"/>
      <c r="C78" s="1"/>
      <c r="D78" s="1"/>
      <c r="E78" s="1"/>
      <c r="F78" s="1"/>
      <c r="G78" s="1"/>
      <c r="H78" s="1"/>
      <c r="I78" s="2"/>
    </row>
    <row r="79" spans="2:9" ht="12.75" customHeight="1">
      <c r="B79" s="1"/>
      <c r="C79" s="1"/>
      <c r="D79" s="1"/>
      <c r="E79" s="1"/>
      <c r="F79" s="1"/>
      <c r="G79" s="1"/>
      <c r="H79" s="1"/>
      <c r="I79" s="2"/>
    </row>
    <row r="80" spans="2:9" ht="12.75" customHeight="1">
      <c r="B80" s="1"/>
      <c r="C80" s="1"/>
      <c r="D80" s="1"/>
      <c r="E80" s="1"/>
      <c r="F80" s="1"/>
      <c r="G80" s="1"/>
      <c r="H80" s="1"/>
      <c r="I80" s="2"/>
    </row>
    <row r="81" spans="2:9" ht="12.75" customHeight="1">
      <c r="B81" s="1"/>
      <c r="C81" s="1"/>
      <c r="D81" s="1"/>
      <c r="E81" s="1"/>
      <c r="F81" s="1"/>
      <c r="G81" s="1"/>
      <c r="H81" s="1"/>
      <c r="I81" s="2"/>
    </row>
    <row r="82" spans="2:9" ht="12.75" customHeight="1">
      <c r="B82" s="1"/>
      <c r="C82" s="1"/>
      <c r="D82" s="1"/>
      <c r="E82" s="1"/>
      <c r="F82" s="1"/>
      <c r="G82" s="1"/>
      <c r="H82" s="1"/>
      <c r="I82" s="2"/>
    </row>
    <row r="83" spans="2:9" ht="12.75" customHeight="1">
      <c r="B83" s="1"/>
      <c r="C83" s="1"/>
      <c r="D83" s="1"/>
      <c r="E83" s="1"/>
      <c r="F83" s="1"/>
      <c r="G83" s="1"/>
      <c r="H83" s="1"/>
      <c r="I83" s="2"/>
    </row>
    <row r="84" spans="2:9" ht="12.75" customHeight="1">
      <c r="B84" s="1"/>
      <c r="C84" s="1"/>
      <c r="D84" s="1"/>
      <c r="E84" s="1"/>
      <c r="F84" s="1"/>
      <c r="G84" s="1"/>
      <c r="H84" s="1"/>
      <c r="I84" s="2"/>
    </row>
    <row r="85" spans="2:9" ht="12.75" customHeight="1">
      <c r="B85" s="1"/>
      <c r="C85" s="1"/>
      <c r="D85" s="1"/>
      <c r="E85" s="1"/>
      <c r="F85" s="1"/>
      <c r="G85" s="1"/>
      <c r="H85" s="1"/>
      <c r="I85" s="2"/>
    </row>
    <row r="86" spans="2:9" ht="12.75" customHeight="1">
      <c r="B86" s="1"/>
      <c r="C86" s="1"/>
      <c r="D86" s="1"/>
      <c r="E86" s="1"/>
      <c r="F86" s="1"/>
      <c r="G86" s="1"/>
      <c r="H86" s="1"/>
      <c r="I86" s="2"/>
    </row>
    <row r="87" spans="2:9" ht="12.75" customHeight="1">
      <c r="B87" s="1"/>
      <c r="C87" s="1"/>
      <c r="D87" s="1"/>
      <c r="E87" s="1"/>
      <c r="F87" s="1"/>
      <c r="G87" s="1"/>
      <c r="H87" s="1"/>
      <c r="I87" s="2"/>
    </row>
    <row r="88" spans="2:9" ht="12.75" customHeight="1">
      <c r="B88" s="1"/>
      <c r="C88" s="1"/>
      <c r="D88" s="1"/>
      <c r="E88" s="1"/>
      <c r="F88" s="1"/>
      <c r="G88" s="1"/>
      <c r="H88" s="1"/>
      <c r="I88" s="2"/>
    </row>
    <row r="89" spans="2:9" ht="12.75" customHeight="1">
      <c r="B89" s="1"/>
      <c r="C89" s="1"/>
      <c r="D89" s="1"/>
      <c r="E89" s="1"/>
      <c r="F89" s="1"/>
      <c r="G89" s="1"/>
      <c r="H89" s="1"/>
      <c r="I89" s="2"/>
    </row>
    <row r="90" spans="2:9" ht="12.75" customHeight="1">
      <c r="B90" s="1"/>
      <c r="C90" s="1"/>
      <c r="D90" s="1"/>
      <c r="E90" s="1"/>
      <c r="F90" s="1"/>
      <c r="G90" s="1"/>
      <c r="H90" s="1"/>
      <c r="I90" s="2"/>
    </row>
    <row r="91" spans="2:9" ht="12.75" customHeight="1">
      <c r="B91" s="1"/>
      <c r="C91" s="1"/>
      <c r="D91" s="1"/>
      <c r="E91" s="1"/>
      <c r="F91" s="1"/>
      <c r="G91" s="1"/>
      <c r="H91" s="1"/>
      <c r="I91" s="2"/>
    </row>
    <row r="92" spans="2:9" ht="12.75" customHeight="1">
      <c r="B92" s="1"/>
      <c r="C92" s="1"/>
      <c r="D92" s="1"/>
      <c r="E92" s="1"/>
      <c r="F92" s="1"/>
      <c r="G92" s="1"/>
      <c r="H92" s="1"/>
      <c r="I92" s="2"/>
    </row>
    <row r="93" spans="2:9" ht="12.75" customHeight="1">
      <c r="B93" s="1"/>
      <c r="C93" s="1"/>
      <c r="D93" s="1"/>
      <c r="E93" s="1"/>
      <c r="F93" s="1"/>
      <c r="G93" s="1"/>
      <c r="H93" s="1"/>
      <c r="I93" s="2"/>
    </row>
    <row r="94" spans="2:9" ht="12.75" customHeight="1">
      <c r="B94" s="1"/>
      <c r="C94" s="1"/>
      <c r="D94" s="1"/>
      <c r="E94" s="1"/>
      <c r="F94" s="1"/>
      <c r="G94" s="1"/>
      <c r="H94" s="1"/>
      <c r="I94" s="2"/>
    </row>
    <row r="95" spans="2:9" ht="15" customHeight="1">
      <c r="B95" s="1"/>
      <c r="C95" s="1"/>
      <c r="D95" s="1"/>
      <c r="E95" s="1"/>
      <c r="F95" s="1"/>
      <c r="G95" s="1"/>
      <c r="H95" s="1"/>
      <c r="I95" s="2"/>
    </row>
    <row r="96" spans="2:9" ht="15" customHeight="1">
      <c r="B96" s="1"/>
      <c r="C96" s="1"/>
      <c r="D96" s="1"/>
      <c r="E96" s="1"/>
      <c r="F96" s="1"/>
      <c r="G96" s="1"/>
      <c r="H96" s="1"/>
      <c r="I96" s="2"/>
    </row>
    <row r="97" spans="2:9" ht="15" customHeight="1">
      <c r="B97" s="1"/>
      <c r="C97" s="1"/>
      <c r="D97" s="1"/>
      <c r="E97" s="1"/>
      <c r="F97" s="1"/>
      <c r="G97" s="1"/>
      <c r="H97" s="1"/>
      <c r="I97" s="2"/>
    </row>
    <row r="98" spans="2:9" ht="15" customHeight="1">
      <c r="B98" s="1"/>
      <c r="C98" s="1"/>
      <c r="D98" s="1"/>
      <c r="E98" s="1"/>
      <c r="F98" s="1"/>
      <c r="G98" s="1"/>
      <c r="H98" s="1"/>
      <c r="I98" s="2"/>
    </row>
    <row r="99" spans="2:9" ht="15" customHeight="1">
      <c r="B99" s="1"/>
      <c r="C99" s="1"/>
      <c r="D99" s="1"/>
      <c r="E99" s="1"/>
      <c r="F99" s="1"/>
      <c r="G99" s="1"/>
      <c r="H99" s="1"/>
      <c r="I99" s="2"/>
    </row>
  </sheetData>
  <mergeCells count="9">
    <mergeCell ref="B52:I52"/>
    <mergeCell ref="B7:E7"/>
    <mergeCell ref="F6:I6"/>
    <mergeCell ref="B5:I5"/>
    <mergeCell ref="B3:I4"/>
    <mergeCell ref="B40:I40"/>
    <mergeCell ref="B41:I41"/>
    <mergeCell ref="F42:I42"/>
    <mergeCell ref="B43:E43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</sheetPr>
  <dimension ref="A1:J100"/>
  <sheetViews>
    <sheetView topLeftCell="B25" workbookViewId="0">
      <selection activeCell="B51" sqref="B51:I51"/>
    </sheetView>
  </sheetViews>
  <sheetFormatPr baseColWidth="10" defaultColWidth="14.42578125" defaultRowHeight="15" customHeight="1"/>
  <cols>
    <col min="1" max="1" width="2" hidden="1" customWidth="1"/>
    <col min="2" max="5" width="5.42578125" customWidth="1"/>
    <col min="6" max="6" width="19.42578125" customWidth="1"/>
    <col min="7" max="7" width="24.7109375" customWidth="1"/>
    <col min="8" max="8" width="9.28515625" customWidth="1"/>
    <col min="9" max="9" width="16.140625" customWidth="1"/>
    <col min="10" max="10" width="34.7109375" customWidth="1"/>
  </cols>
  <sheetData>
    <row r="1" spans="1:10" ht="12.75" customHeight="1">
      <c r="B1" s="1"/>
      <c r="C1" s="1"/>
      <c r="D1" s="1"/>
      <c r="E1" s="1"/>
      <c r="H1" s="28"/>
      <c r="I1" s="29"/>
    </row>
    <row r="2" spans="1:10" ht="18.75" customHeight="1">
      <c r="B2" s="318" t="s">
        <v>10</v>
      </c>
      <c r="C2" s="316"/>
      <c r="D2" s="316"/>
      <c r="E2" s="316"/>
      <c r="F2" s="316"/>
      <c r="G2" s="316"/>
      <c r="H2" s="316"/>
      <c r="I2" s="316"/>
    </row>
    <row r="3" spans="1:10" ht="18" customHeight="1">
      <c r="B3" s="317" t="s">
        <v>172</v>
      </c>
      <c r="C3" s="316"/>
      <c r="D3" s="316"/>
      <c r="E3" s="316"/>
      <c r="F3" s="316"/>
      <c r="G3" s="316"/>
      <c r="H3" s="316"/>
      <c r="I3" s="316"/>
    </row>
    <row r="4" spans="1:10" ht="63" customHeight="1">
      <c r="B4" s="119" t="s">
        <v>72</v>
      </c>
      <c r="C4" s="119" t="s">
        <v>45</v>
      </c>
      <c r="D4" s="119" t="s">
        <v>46</v>
      </c>
      <c r="E4" s="119" t="s">
        <v>49</v>
      </c>
      <c r="F4" s="315" t="s">
        <v>48</v>
      </c>
      <c r="G4" s="316"/>
      <c r="H4" s="316"/>
      <c r="I4" s="316"/>
      <c r="J4" s="31"/>
    </row>
    <row r="5" spans="1:10" ht="27" customHeight="1">
      <c r="A5" s="7"/>
      <c r="B5" s="319" t="s">
        <v>36</v>
      </c>
      <c r="C5" s="316"/>
      <c r="D5" s="316"/>
      <c r="E5" s="316"/>
      <c r="F5" s="120" t="s">
        <v>73</v>
      </c>
      <c r="G5" s="120" t="s">
        <v>49</v>
      </c>
      <c r="H5" s="120" t="s">
        <v>50</v>
      </c>
      <c r="I5" s="121" t="s">
        <v>51</v>
      </c>
      <c r="J5" s="7"/>
    </row>
    <row r="6" spans="1:10" ht="13.5" customHeight="1">
      <c r="B6" s="122">
        <v>2</v>
      </c>
      <c r="C6" s="122">
        <v>2</v>
      </c>
      <c r="D6" s="122">
        <v>5</v>
      </c>
      <c r="E6" s="122">
        <v>1</v>
      </c>
      <c r="F6" s="123" t="s">
        <v>74</v>
      </c>
      <c r="G6" s="123" t="s">
        <v>75</v>
      </c>
      <c r="H6" s="116" t="s">
        <v>52</v>
      </c>
      <c r="I6" s="124">
        <v>4000</v>
      </c>
      <c r="J6" s="67"/>
    </row>
    <row r="7" spans="1:10" ht="13.5" customHeight="1">
      <c r="B7" s="122">
        <v>2</v>
      </c>
      <c r="C7" s="122">
        <v>2</v>
      </c>
      <c r="D7" s="122">
        <v>5</v>
      </c>
      <c r="E7" s="122">
        <v>2</v>
      </c>
      <c r="F7" s="123" t="s">
        <v>74</v>
      </c>
      <c r="G7" s="123" t="s">
        <v>75</v>
      </c>
      <c r="H7" s="116" t="s">
        <v>53</v>
      </c>
      <c r="I7" s="124">
        <v>3500</v>
      </c>
      <c r="J7" s="67"/>
    </row>
    <row r="8" spans="1:10" ht="13.5" customHeight="1">
      <c r="B8" s="122">
        <v>2</v>
      </c>
      <c r="C8" s="122">
        <v>2</v>
      </c>
      <c r="D8" s="122">
        <v>5</v>
      </c>
      <c r="E8" s="122">
        <v>3</v>
      </c>
      <c r="F8" s="123" t="s">
        <v>74</v>
      </c>
      <c r="G8" s="123" t="s">
        <v>75</v>
      </c>
      <c r="H8" s="84" t="s">
        <v>56</v>
      </c>
      <c r="I8" s="124">
        <v>0</v>
      </c>
      <c r="J8" s="67"/>
    </row>
    <row r="9" spans="1:10" ht="3.75" customHeight="1">
      <c r="B9" s="122"/>
      <c r="C9" s="122"/>
      <c r="D9" s="122"/>
      <c r="E9" s="122"/>
      <c r="F9" s="123"/>
      <c r="G9" s="123"/>
      <c r="H9" s="116"/>
      <c r="I9" s="124"/>
      <c r="J9" s="67"/>
    </row>
    <row r="10" spans="1:10" ht="13.5" customHeight="1">
      <c r="B10" s="122">
        <v>2</v>
      </c>
      <c r="C10" s="122">
        <v>1</v>
      </c>
      <c r="D10" s="122">
        <v>6</v>
      </c>
      <c r="E10" s="122">
        <v>1</v>
      </c>
      <c r="F10" s="123" t="s">
        <v>74</v>
      </c>
      <c r="G10" s="123" t="s">
        <v>76</v>
      </c>
      <c r="H10" s="116" t="s">
        <v>52</v>
      </c>
      <c r="I10" s="124">
        <v>6000</v>
      </c>
      <c r="J10" s="67"/>
    </row>
    <row r="11" spans="1:10" ht="13.5" customHeight="1">
      <c r="B11" s="122">
        <v>2</v>
      </c>
      <c r="C11" s="122">
        <v>1</v>
      </c>
      <c r="D11" s="122">
        <v>6</v>
      </c>
      <c r="E11" s="122">
        <v>2</v>
      </c>
      <c r="F11" s="123" t="s">
        <v>74</v>
      </c>
      <c r="G11" s="123" t="s">
        <v>76</v>
      </c>
      <c r="H11" s="116" t="s">
        <v>53</v>
      </c>
      <c r="I11" s="124">
        <v>5000</v>
      </c>
      <c r="J11" s="67"/>
    </row>
    <row r="12" spans="1:10" ht="13.5" customHeight="1">
      <c r="B12" s="122">
        <v>2</v>
      </c>
      <c r="C12" s="122">
        <v>1</v>
      </c>
      <c r="D12" s="122">
        <v>6</v>
      </c>
      <c r="E12" s="122">
        <v>3</v>
      </c>
      <c r="F12" s="123" t="s">
        <v>74</v>
      </c>
      <c r="G12" s="123" t="s">
        <v>76</v>
      </c>
      <c r="H12" s="84" t="s">
        <v>56</v>
      </c>
      <c r="I12" s="124">
        <v>0</v>
      </c>
      <c r="J12" s="67"/>
    </row>
    <row r="13" spans="1:10" ht="4.5" customHeight="1">
      <c r="B13" s="122"/>
      <c r="C13" s="122"/>
      <c r="D13" s="122"/>
      <c r="E13" s="122"/>
      <c r="F13" s="123"/>
      <c r="G13" s="123"/>
      <c r="H13" s="116"/>
      <c r="I13" s="124"/>
      <c r="J13" s="67"/>
    </row>
    <row r="14" spans="1:10" ht="13.5" customHeight="1">
      <c r="B14" s="122">
        <v>2</v>
      </c>
      <c r="C14" s="122">
        <v>1</v>
      </c>
      <c r="D14" s="122">
        <v>7</v>
      </c>
      <c r="E14" s="122">
        <v>1</v>
      </c>
      <c r="F14" s="123" t="s">
        <v>77</v>
      </c>
      <c r="G14" s="116" t="s">
        <v>56</v>
      </c>
      <c r="H14" s="116" t="s">
        <v>52</v>
      </c>
      <c r="I14" s="124">
        <v>3056</v>
      </c>
      <c r="J14" s="67"/>
    </row>
    <row r="15" spans="1:10" ht="13.5" customHeight="1">
      <c r="B15" s="122">
        <v>2</v>
      </c>
      <c r="C15" s="122">
        <v>1</v>
      </c>
      <c r="D15" s="122">
        <v>7</v>
      </c>
      <c r="E15" s="122">
        <v>2</v>
      </c>
      <c r="F15" s="123" t="s">
        <v>77</v>
      </c>
      <c r="G15" s="116" t="s">
        <v>56</v>
      </c>
      <c r="H15" s="84" t="s">
        <v>56</v>
      </c>
      <c r="I15" s="124">
        <v>0</v>
      </c>
      <c r="J15" s="67"/>
    </row>
    <row r="16" spans="1:10" ht="13.5" customHeight="1">
      <c r="B16" s="122">
        <v>2</v>
      </c>
      <c r="C16" s="122">
        <v>1</v>
      </c>
      <c r="D16" s="122">
        <v>7</v>
      </c>
      <c r="E16" s="122">
        <v>3</v>
      </c>
      <c r="F16" s="123" t="s">
        <v>77</v>
      </c>
      <c r="G16" s="116" t="s">
        <v>56</v>
      </c>
      <c r="H16" s="84" t="s">
        <v>56</v>
      </c>
      <c r="I16" s="124">
        <v>0</v>
      </c>
      <c r="J16" s="67"/>
    </row>
    <row r="17" spans="2:10" ht="3.75" customHeight="1">
      <c r="B17" s="122"/>
      <c r="C17" s="122"/>
      <c r="D17" s="122"/>
      <c r="E17" s="122"/>
      <c r="F17" s="123"/>
      <c r="G17" s="116"/>
      <c r="H17" s="116"/>
      <c r="I17" s="124"/>
      <c r="J17" s="67"/>
    </row>
    <row r="18" spans="2:10" ht="13.5" customHeight="1">
      <c r="B18" s="122">
        <v>2</v>
      </c>
      <c r="C18" s="122">
        <v>1</v>
      </c>
      <c r="D18" s="122">
        <v>8</v>
      </c>
      <c r="E18" s="122">
        <v>1</v>
      </c>
      <c r="F18" s="123" t="s">
        <v>78</v>
      </c>
      <c r="G18" s="116" t="s">
        <v>56</v>
      </c>
      <c r="H18" s="116" t="s">
        <v>52</v>
      </c>
      <c r="I18" s="124">
        <v>2669</v>
      </c>
      <c r="J18" s="67"/>
    </row>
    <row r="19" spans="2:10" ht="13.5" customHeight="1">
      <c r="B19" s="122">
        <v>2</v>
      </c>
      <c r="C19" s="122">
        <v>1</v>
      </c>
      <c r="D19" s="122">
        <v>8</v>
      </c>
      <c r="E19" s="122">
        <v>2</v>
      </c>
      <c r="F19" s="123" t="s">
        <v>78</v>
      </c>
      <c r="G19" s="116" t="s">
        <v>56</v>
      </c>
      <c r="H19" s="84" t="s">
        <v>56</v>
      </c>
      <c r="I19" s="124">
        <v>0</v>
      </c>
      <c r="J19" s="67"/>
    </row>
    <row r="20" spans="2:10" ht="13.5" customHeight="1">
      <c r="B20" s="122">
        <v>2</v>
      </c>
      <c r="C20" s="122">
        <v>1</v>
      </c>
      <c r="D20" s="122">
        <v>2</v>
      </c>
      <c r="E20" s="122">
        <v>3</v>
      </c>
      <c r="F20" s="123" t="s">
        <v>78</v>
      </c>
      <c r="G20" s="116" t="s">
        <v>56</v>
      </c>
      <c r="H20" s="84" t="s">
        <v>56</v>
      </c>
      <c r="I20" s="124">
        <v>0</v>
      </c>
      <c r="J20" s="67"/>
    </row>
    <row r="21" spans="2:10" ht="7.5" customHeight="1">
      <c r="B21" s="122"/>
      <c r="C21" s="122"/>
      <c r="D21" s="122"/>
      <c r="E21" s="122"/>
      <c r="F21" s="123"/>
      <c r="G21" s="116"/>
      <c r="H21" s="116"/>
      <c r="I21" s="124"/>
      <c r="J21" s="67"/>
    </row>
    <row r="22" spans="2:10" ht="13.5" customHeight="1">
      <c r="B22" s="122">
        <v>2</v>
      </c>
      <c r="C22" s="122">
        <v>2</v>
      </c>
      <c r="D22" s="122">
        <v>9</v>
      </c>
      <c r="E22" s="122">
        <v>1</v>
      </c>
      <c r="F22" s="123" t="s">
        <v>79</v>
      </c>
      <c r="G22" s="116" t="s">
        <v>56</v>
      </c>
      <c r="H22" s="116" t="s">
        <v>52</v>
      </c>
      <c r="I22" s="124">
        <v>5000</v>
      </c>
      <c r="J22" s="67"/>
    </row>
    <row r="23" spans="2:10" ht="13.5" customHeight="1">
      <c r="B23" s="122">
        <v>2</v>
      </c>
      <c r="C23" s="122">
        <v>2</v>
      </c>
      <c r="D23" s="122">
        <v>9</v>
      </c>
      <c r="E23" s="122">
        <v>2</v>
      </c>
      <c r="F23" s="123" t="s">
        <v>79</v>
      </c>
      <c r="G23" s="116" t="s">
        <v>56</v>
      </c>
      <c r="H23" s="116" t="s">
        <v>53</v>
      </c>
      <c r="I23" s="124">
        <v>4000</v>
      </c>
      <c r="J23" s="67"/>
    </row>
    <row r="24" spans="2:10" ht="13.5" customHeight="1">
      <c r="B24" s="122">
        <v>2</v>
      </c>
      <c r="C24" s="122">
        <v>2</v>
      </c>
      <c r="D24" s="122">
        <v>9</v>
      </c>
      <c r="E24" s="122">
        <v>3</v>
      </c>
      <c r="F24" s="123" t="s">
        <v>79</v>
      </c>
      <c r="G24" s="116" t="s">
        <v>56</v>
      </c>
      <c r="H24" s="116" t="s">
        <v>54</v>
      </c>
      <c r="I24" s="124">
        <v>3500</v>
      </c>
      <c r="J24" s="67"/>
    </row>
    <row r="25" spans="2:10" ht="13.5" customHeight="1">
      <c r="B25" s="122">
        <v>2</v>
      </c>
      <c r="C25" s="122">
        <v>2</v>
      </c>
      <c r="D25" s="122">
        <v>9</v>
      </c>
      <c r="E25" s="122">
        <v>3</v>
      </c>
      <c r="F25" s="123" t="s">
        <v>79</v>
      </c>
      <c r="G25" s="116" t="s">
        <v>56</v>
      </c>
      <c r="H25" s="116" t="s">
        <v>54</v>
      </c>
      <c r="I25" s="124">
        <v>3000</v>
      </c>
      <c r="J25" s="67"/>
    </row>
    <row r="26" spans="2:10" ht="6" customHeight="1">
      <c r="B26" s="122"/>
      <c r="C26" s="122"/>
      <c r="D26" s="122"/>
      <c r="E26" s="122"/>
      <c r="F26" s="123"/>
      <c r="G26" s="123"/>
      <c r="H26" s="116"/>
      <c r="I26" s="124"/>
      <c r="J26" s="67"/>
    </row>
    <row r="27" spans="2:10" ht="13.5" customHeight="1">
      <c r="B27" s="122">
        <v>2</v>
      </c>
      <c r="C27" s="122">
        <v>3</v>
      </c>
      <c r="D27" s="122">
        <v>1</v>
      </c>
      <c r="E27" s="122">
        <v>1</v>
      </c>
      <c r="F27" s="123" t="s">
        <v>80</v>
      </c>
      <c r="G27" s="123" t="s">
        <v>81</v>
      </c>
      <c r="H27" s="116" t="s">
        <v>52</v>
      </c>
      <c r="I27" s="124">
        <v>3056</v>
      </c>
      <c r="J27" s="67"/>
    </row>
    <row r="28" spans="2:10" ht="13.5" customHeight="1">
      <c r="B28" s="122">
        <v>2</v>
      </c>
      <c r="C28" s="122">
        <v>3</v>
      </c>
      <c r="D28" s="122">
        <v>1</v>
      </c>
      <c r="E28" s="122">
        <v>2</v>
      </c>
      <c r="F28" s="123" t="s">
        <v>80</v>
      </c>
      <c r="G28" s="123" t="s">
        <v>81</v>
      </c>
      <c r="H28" s="116" t="s">
        <v>53</v>
      </c>
      <c r="I28" s="124">
        <v>2669</v>
      </c>
      <c r="J28" s="67"/>
    </row>
    <row r="29" spans="2:10" ht="13.5" customHeight="1">
      <c r="B29" s="122">
        <v>2</v>
      </c>
      <c r="C29" s="122">
        <v>3</v>
      </c>
      <c r="D29" s="122">
        <v>1</v>
      </c>
      <c r="E29" s="122">
        <v>3</v>
      </c>
      <c r="F29" s="123" t="s">
        <v>80</v>
      </c>
      <c r="G29" s="123" t="s">
        <v>81</v>
      </c>
      <c r="H29" s="84" t="s">
        <v>56</v>
      </c>
      <c r="I29" s="124">
        <v>0</v>
      </c>
      <c r="J29" s="67"/>
    </row>
    <row r="30" spans="2:10" ht="6" customHeight="1">
      <c r="B30" s="122"/>
      <c r="C30" s="122"/>
      <c r="D30" s="122"/>
      <c r="E30" s="122"/>
      <c r="F30" s="123"/>
      <c r="G30" s="123"/>
      <c r="H30" s="116"/>
      <c r="I30" s="124"/>
      <c r="J30" s="67"/>
    </row>
    <row r="31" spans="2:10" ht="13.5" customHeight="1">
      <c r="B31" s="122">
        <v>2</v>
      </c>
      <c r="C31" s="122">
        <v>3</v>
      </c>
      <c r="D31" s="122">
        <v>2</v>
      </c>
      <c r="E31" s="122">
        <v>1</v>
      </c>
      <c r="F31" s="123" t="s">
        <v>80</v>
      </c>
      <c r="G31" s="123" t="s">
        <v>82</v>
      </c>
      <c r="H31" s="116" t="s">
        <v>52</v>
      </c>
      <c r="I31" s="124">
        <v>4500</v>
      </c>
      <c r="J31" s="67"/>
    </row>
    <row r="32" spans="2:10" ht="13.5" customHeight="1">
      <c r="B32" s="122">
        <v>2</v>
      </c>
      <c r="C32" s="122">
        <v>3</v>
      </c>
      <c r="D32" s="122">
        <v>2</v>
      </c>
      <c r="E32" s="122">
        <v>2</v>
      </c>
      <c r="F32" s="123" t="s">
        <v>80</v>
      </c>
      <c r="G32" s="123" t="s">
        <v>82</v>
      </c>
      <c r="H32" s="116" t="s">
        <v>53</v>
      </c>
      <c r="I32" s="124">
        <v>3500</v>
      </c>
      <c r="J32" s="67"/>
    </row>
    <row r="33" spans="2:10" ht="13.5" customHeight="1">
      <c r="B33" s="122">
        <v>2</v>
      </c>
      <c r="C33" s="122">
        <v>3</v>
      </c>
      <c r="D33" s="122">
        <v>2</v>
      </c>
      <c r="E33" s="122">
        <v>3</v>
      </c>
      <c r="F33" s="123" t="s">
        <v>80</v>
      </c>
      <c r="G33" s="123" t="s">
        <v>82</v>
      </c>
      <c r="H33" s="116" t="s">
        <v>54</v>
      </c>
      <c r="I33" s="124">
        <v>0</v>
      </c>
      <c r="J33" s="67"/>
    </row>
    <row r="34" spans="2:10" ht="6" customHeight="1">
      <c r="B34" s="122"/>
      <c r="C34" s="122"/>
      <c r="D34" s="122"/>
      <c r="E34" s="122"/>
      <c r="F34" s="123"/>
      <c r="G34" s="123"/>
      <c r="H34" s="116"/>
      <c r="I34" s="124"/>
      <c r="J34" s="67"/>
    </row>
    <row r="35" spans="2:10" ht="13.5" customHeight="1">
      <c r="B35" s="122">
        <v>2</v>
      </c>
      <c r="C35" s="122">
        <v>3</v>
      </c>
      <c r="D35" s="122">
        <v>3</v>
      </c>
      <c r="E35" s="122">
        <v>1</v>
      </c>
      <c r="F35" s="123" t="s">
        <v>83</v>
      </c>
      <c r="G35" s="123" t="s">
        <v>84</v>
      </c>
      <c r="H35" s="84" t="s">
        <v>56</v>
      </c>
      <c r="I35" s="124">
        <v>0</v>
      </c>
      <c r="J35" s="67"/>
    </row>
    <row r="36" spans="2:10" ht="13.5" customHeight="1">
      <c r="B36" s="122">
        <v>2</v>
      </c>
      <c r="C36" s="122">
        <v>3</v>
      </c>
      <c r="D36" s="122">
        <v>3</v>
      </c>
      <c r="E36" s="122">
        <v>2</v>
      </c>
      <c r="F36" s="123" t="s">
        <v>83</v>
      </c>
      <c r="G36" s="123" t="s">
        <v>84</v>
      </c>
      <c r="H36" s="84" t="s">
        <v>56</v>
      </c>
      <c r="I36" s="124">
        <v>0</v>
      </c>
      <c r="J36" s="67"/>
    </row>
    <row r="37" spans="2:10" ht="13.5" customHeight="1">
      <c r="B37" s="122">
        <v>2</v>
      </c>
      <c r="C37" s="122">
        <v>3</v>
      </c>
      <c r="D37" s="122">
        <v>3</v>
      </c>
      <c r="E37" s="122">
        <v>3</v>
      </c>
      <c r="F37" s="123" t="s">
        <v>83</v>
      </c>
      <c r="G37" s="123" t="s">
        <v>84</v>
      </c>
      <c r="H37" s="84" t="s">
        <v>56</v>
      </c>
      <c r="I37" s="124">
        <v>0</v>
      </c>
      <c r="J37" s="67"/>
    </row>
    <row r="38" spans="2:10" ht="6" customHeight="1">
      <c r="B38" s="122"/>
      <c r="C38" s="122"/>
      <c r="D38" s="122"/>
      <c r="E38" s="122"/>
      <c r="F38" s="123"/>
      <c r="G38" s="123"/>
      <c r="H38" s="116"/>
      <c r="I38" s="124"/>
      <c r="J38" s="67"/>
    </row>
    <row r="39" spans="2:10" ht="13.5" customHeight="1">
      <c r="B39" s="122">
        <v>2</v>
      </c>
      <c r="C39" s="122">
        <v>3</v>
      </c>
      <c r="D39" s="122">
        <v>4</v>
      </c>
      <c r="E39" s="122">
        <v>1</v>
      </c>
      <c r="F39" s="123" t="s">
        <v>85</v>
      </c>
      <c r="G39" s="116" t="s">
        <v>56</v>
      </c>
      <c r="H39" s="116" t="s">
        <v>52</v>
      </c>
      <c r="I39" s="124">
        <v>1000</v>
      </c>
      <c r="J39" s="67"/>
    </row>
    <row r="40" spans="2:10" ht="13.5" customHeight="1">
      <c r="B40" s="122">
        <v>2</v>
      </c>
      <c r="C40" s="122">
        <v>3</v>
      </c>
      <c r="D40" s="122">
        <v>4</v>
      </c>
      <c r="E40" s="122">
        <v>2</v>
      </c>
      <c r="F40" s="123" t="s">
        <v>85</v>
      </c>
      <c r="G40" s="116" t="s">
        <v>56</v>
      </c>
      <c r="H40" s="116" t="s">
        <v>53</v>
      </c>
      <c r="I40" s="124">
        <v>800</v>
      </c>
      <c r="J40" s="67"/>
    </row>
    <row r="41" spans="2:10" ht="13.5" customHeight="1">
      <c r="B41" s="122">
        <v>2</v>
      </c>
      <c r="C41" s="122">
        <v>3</v>
      </c>
      <c r="D41" s="122">
        <v>4</v>
      </c>
      <c r="E41" s="122">
        <v>3</v>
      </c>
      <c r="F41" s="123" t="s">
        <v>85</v>
      </c>
      <c r="G41" s="116" t="s">
        <v>56</v>
      </c>
      <c r="H41" s="116" t="s">
        <v>54</v>
      </c>
      <c r="I41" s="124">
        <v>500</v>
      </c>
      <c r="J41" s="67"/>
    </row>
    <row r="42" spans="2:10" ht="4.5" customHeight="1">
      <c r="B42" s="122"/>
      <c r="C42" s="122"/>
      <c r="D42" s="122"/>
      <c r="E42" s="122"/>
      <c r="F42" s="123"/>
      <c r="G42" s="123"/>
      <c r="H42" s="116"/>
      <c r="I42" s="124"/>
      <c r="J42" s="67"/>
    </row>
    <row r="43" spans="2:10" ht="13.5" customHeight="1">
      <c r="B43" s="122">
        <v>2</v>
      </c>
      <c r="C43" s="122">
        <v>3</v>
      </c>
      <c r="D43" s="122">
        <v>5</v>
      </c>
      <c r="E43" s="122">
        <v>1</v>
      </c>
      <c r="F43" s="123" t="s">
        <v>86</v>
      </c>
      <c r="G43" s="123"/>
      <c r="H43" s="84" t="s">
        <v>56</v>
      </c>
      <c r="I43" s="124">
        <v>0</v>
      </c>
      <c r="J43" s="67"/>
    </row>
    <row r="44" spans="2:10" ht="13.5" customHeight="1">
      <c r="B44" s="122">
        <v>2</v>
      </c>
      <c r="C44" s="122">
        <v>3</v>
      </c>
      <c r="D44" s="122">
        <v>5</v>
      </c>
      <c r="E44" s="122">
        <v>2</v>
      </c>
      <c r="F44" s="123" t="s">
        <v>86</v>
      </c>
      <c r="G44" s="123"/>
      <c r="H44" s="84" t="s">
        <v>56</v>
      </c>
      <c r="I44" s="124">
        <v>0</v>
      </c>
      <c r="J44" s="67"/>
    </row>
    <row r="45" spans="2:10" ht="13.5" customHeight="1">
      <c r="B45" s="122">
        <v>2</v>
      </c>
      <c r="C45" s="122">
        <v>3</v>
      </c>
      <c r="D45" s="122">
        <v>5</v>
      </c>
      <c r="E45" s="122">
        <v>3</v>
      </c>
      <c r="F45" s="123" t="s">
        <v>86</v>
      </c>
      <c r="G45" s="123"/>
      <c r="H45" s="84" t="s">
        <v>56</v>
      </c>
      <c r="I45" s="124">
        <v>0</v>
      </c>
      <c r="J45" s="67"/>
    </row>
    <row r="46" spans="2:10" ht="4.5" customHeight="1">
      <c r="B46" s="122"/>
      <c r="C46" s="122"/>
      <c r="D46" s="122"/>
      <c r="E46" s="122"/>
      <c r="F46" s="123"/>
      <c r="G46" s="123"/>
      <c r="H46" s="116"/>
      <c r="I46" s="124"/>
      <c r="J46" s="67"/>
    </row>
    <row r="47" spans="2:10" ht="13.5" customHeight="1">
      <c r="B47" s="122">
        <v>2</v>
      </c>
      <c r="C47" s="122">
        <v>4</v>
      </c>
      <c r="D47" s="122">
        <v>1</v>
      </c>
      <c r="E47" s="122">
        <v>1</v>
      </c>
      <c r="F47" s="122" t="s">
        <v>87</v>
      </c>
      <c r="G47" s="116" t="s">
        <v>56</v>
      </c>
      <c r="H47" s="84" t="s">
        <v>56</v>
      </c>
      <c r="I47" s="124">
        <v>0</v>
      </c>
      <c r="J47" s="67"/>
    </row>
    <row r="48" spans="2:10" ht="13.5" customHeight="1">
      <c r="B48" s="122">
        <v>2</v>
      </c>
      <c r="C48" s="122">
        <v>4</v>
      </c>
      <c r="D48" s="122">
        <v>1</v>
      </c>
      <c r="E48" s="122">
        <v>2</v>
      </c>
      <c r="F48" s="122" t="s">
        <v>87</v>
      </c>
      <c r="G48" s="116" t="s">
        <v>56</v>
      </c>
      <c r="H48" s="84" t="s">
        <v>56</v>
      </c>
      <c r="I48" s="124">
        <v>0</v>
      </c>
      <c r="J48" s="67"/>
    </row>
    <row r="49" spans="2:10" ht="13.5" customHeight="1">
      <c r="B49" s="122">
        <v>2</v>
      </c>
      <c r="C49" s="122">
        <v>4</v>
      </c>
      <c r="D49" s="122">
        <v>1</v>
      </c>
      <c r="E49" s="122">
        <v>3</v>
      </c>
      <c r="F49" s="122" t="s">
        <v>87</v>
      </c>
      <c r="G49" s="116" t="s">
        <v>56</v>
      </c>
      <c r="H49" s="84" t="s">
        <v>56</v>
      </c>
      <c r="I49" s="124">
        <v>0</v>
      </c>
      <c r="J49" s="67"/>
    </row>
    <row r="50" spans="2:10" ht="12.75" customHeight="1">
      <c r="B50" s="125"/>
      <c r="C50" s="125"/>
      <c r="D50" s="125"/>
      <c r="E50" s="125"/>
      <c r="F50" s="126"/>
      <c r="G50" s="126"/>
      <c r="H50" s="127"/>
      <c r="I50" s="128"/>
    </row>
    <row r="51" spans="2:10" ht="34.15" customHeight="1">
      <c r="B51" s="320" t="s">
        <v>212</v>
      </c>
      <c r="C51" s="316"/>
      <c r="D51" s="316"/>
      <c r="E51" s="316"/>
      <c r="F51" s="316"/>
      <c r="G51" s="316"/>
      <c r="H51" s="316"/>
      <c r="I51" s="316"/>
    </row>
    <row r="52" spans="2:10" ht="12.75" customHeight="1">
      <c r="B52" s="1"/>
      <c r="C52" s="1"/>
      <c r="D52" s="1"/>
      <c r="E52" s="1"/>
      <c r="H52" s="28"/>
      <c r="I52" s="29"/>
    </row>
    <row r="53" spans="2:10" ht="12.75" customHeight="1">
      <c r="B53" s="1"/>
      <c r="C53" s="1"/>
      <c r="D53" s="1"/>
      <c r="E53" s="1"/>
      <c r="H53" s="28"/>
      <c r="I53" s="29"/>
    </row>
    <row r="54" spans="2:10" ht="12.75" customHeight="1">
      <c r="B54" s="1"/>
      <c r="C54" s="1"/>
      <c r="D54" s="1"/>
      <c r="E54" s="1"/>
      <c r="H54" s="28"/>
      <c r="I54" s="29"/>
    </row>
    <row r="55" spans="2:10" ht="12.75" customHeight="1">
      <c r="B55" s="1"/>
      <c r="C55" s="1"/>
      <c r="D55" s="1"/>
      <c r="E55" s="1"/>
      <c r="H55" s="28"/>
      <c r="I55" s="29"/>
    </row>
    <row r="56" spans="2:10" ht="12.75" customHeight="1">
      <c r="B56" s="1"/>
      <c r="C56" s="1"/>
      <c r="D56" s="1"/>
      <c r="E56" s="1"/>
      <c r="H56" s="28"/>
      <c r="I56" s="29"/>
    </row>
    <row r="57" spans="2:10" ht="12.75" customHeight="1">
      <c r="B57" s="1"/>
      <c r="C57" s="1"/>
      <c r="D57" s="1"/>
      <c r="E57" s="1"/>
      <c r="H57" s="28"/>
      <c r="I57" s="29"/>
    </row>
    <row r="58" spans="2:10" ht="12.75" customHeight="1">
      <c r="B58" s="1"/>
      <c r="C58" s="1"/>
      <c r="D58" s="1"/>
      <c r="E58" s="1"/>
      <c r="H58" s="28"/>
      <c r="I58" s="29"/>
    </row>
    <row r="59" spans="2:10" ht="12.75" customHeight="1">
      <c r="B59" s="1"/>
      <c r="C59" s="1"/>
      <c r="D59" s="1"/>
      <c r="E59" s="1"/>
      <c r="H59" s="28"/>
      <c r="I59" s="29"/>
    </row>
    <row r="60" spans="2:10" ht="12.75" customHeight="1">
      <c r="B60" s="1"/>
      <c r="C60" s="1"/>
      <c r="D60" s="1"/>
      <c r="E60" s="1"/>
      <c r="H60" s="28"/>
      <c r="I60" s="29"/>
    </row>
    <row r="61" spans="2:10" ht="12.75" customHeight="1">
      <c r="B61" s="1"/>
      <c r="C61" s="1"/>
      <c r="D61" s="1"/>
      <c r="E61" s="1"/>
      <c r="H61" s="28"/>
      <c r="I61" s="29"/>
    </row>
    <row r="62" spans="2:10" ht="12.75" customHeight="1">
      <c r="B62" s="1"/>
      <c r="C62" s="1"/>
      <c r="D62" s="1"/>
      <c r="E62" s="1"/>
      <c r="H62" s="28"/>
      <c r="I62" s="29"/>
    </row>
    <row r="63" spans="2:10" ht="12.75" customHeight="1">
      <c r="B63" s="1"/>
      <c r="C63" s="1"/>
      <c r="D63" s="1"/>
      <c r="E63" s="1"/>
      <c r="H63" s="28"/>
      <c r="I63" s="29"/>
    </row>
    <row r="64" spans="2:10" ht="12.75" customHeight="1">
      <c r="B64" s="1"/>
      <c r="C64" s="1"/>
      <c r="D64" s="1"/>
      <c r="E64" s="1"/>
      <c r="H64" s="28"/>
      <c r="I64" s="29"/>
    </row>
    <row r="65" spans="2:9" ht="12.75" customHeight="1">
      <c r="B65" s="1"/>
      <c r="C65" s="1"/>
      <c r="D65" s="1"/>
      <c r="E65" s="1"/>
      <c r="H65" s="28"/>
      <c r="I65" s="29"/>
    </row>
    <row r="66" spans="2:9" ht="12.75" customHeight="1">
      <c r="B66" s="1"/>
      <c r="C66" s="1"/>
      <c r="D66" s="1"/>
      <c r="E66" s="1"/>
      <c r="H66" s="28"/>
      <c r="I66" s="29"/>
    </row>
    <row r="67" spans="2:9" ht="12.75" customHeight="1">
      <c r="B67" s="1"/>
      <c r="C67" s="1"/>
      <c r="D67" s="1"/>
      <c r="E67" s="1"/>
      <c r="H67" s="28"/>
      <c r="I67" s="29"/>
    </row>
    <row r="68" spans="2:9" ht="12.75" customHeight="1">
      <c r="B68" s="1"/>
      <c r="C68" s="1"/>
      <c r="D68" s="1"/>
      <c r="E68" s="1"/>
      <c r="H68" s="28"/>
      <c r="I68" s="29"/>
    </row>
    <row r="69" spans="2:9" ht="12.75" customHeight="1">
      <c r="B69" s="1"/>
      <c r="C69" s="1"/>
      <c r="D69" s="1"/>
      <c r="E69" s="1"/>
      <c r="H69" s="28"/>
      <c r="I69" s="29"/>
    </row>
    <row r="70" spans="2:9" ht="12.75" customHeight="1">
      <c r="B70" s="1"/>
      <c r="C70" s="1"/>
      <c r="D70" s="1"/>
      <c r="E70" s="1"/>
      <c r="H70" s="28"/>
      <c r="I70" s="29"/>
    </row>
    <row r="71" spans="2:9" ht="12.75" customHeight="1">
      <c r="B71" s="1"/>
      <c r="C71" s="1"/>
      <c r="D71" s="1"/>
      <c r="E71" s="1"/>
      <c r="H71" s="28"/>
      <c r="I71" s="29"/>
    </row>
    <row r="72" spans="2:9" ht="12.75" customHeight="1">
      <c r="B72" s="1"/>
      <c r="C72" s="1"/>
      <c r="D72" s="1"/>
      <c r="E72" s="1"/>
      <c r="H72" s="28"/>
      <c r="I72" s="29"/>
    </row>
    <row r="73" spans="2:9" ht="12.75" customHeight="1">
      <c r="B73" s="1"/>
      <c r="C73" s="1"/>
      <c r="D73" s="1"/>
      <c r="E73" s="1"/>
      <c r="H73" s="28"/>
      <c r="I73" s="29"/>
    </row>
    <row r="74" spans="2:9" ht="12.75" customHeight="1">
      <c r="B74" s="1"/>
      <c r="C74" s="1"/>
      <c r="D74" s="1"/>
      <c r="E74" s="1"/>
      <c r="H74" s="28"/>
      <c r="I74" s="29"/>
    </row>
    <row r="75" spans="2:9" ht="12.75" customHeight="1">
      <c r="B75" s="1"/>
      <c r="C75" s="1"/>
      <c r="D75" s="1"/>
      <c r="E75" s="1"/>
      <c r="H75" s="28"/>
      <c r="I75" s="29"/>
    </row>
    <row r="76" spans="2:9" ht="12.75" customHeight="1">
      <c r="B76" s="1"/>
      <c r="C76" s="1"/>
      <c r="D76" s="1"/>
      <c r="E76" s="1"/>
      <c r="H76" s="28"/>
      <c r="I76" s="29"/>
    </row>
    <row r="77" spans="2:9" ht="12.75" customHeight="1">
      <c r="B77" s="1"/>
      <c r="C77" s="1"/>
      <c r="D77" s="1"/>
      <c r="E77" s="1"/>
      <c r="H77" s="28"/>
      <c r="I77" s="29"/>
    </row>
    <row r="78" spans="2:9" ht="12.75" customHeight="1">
      <c r="B78" s="1"/>
      <c r="C78" s="1"/>
      <c r="D78" s="1"/>
      <c r="E78" s="1"/>
      <c r="H78" s="28"/>
      <c r="I78" s="29"/>
    </row>
    <row r="79" spans="2:9" ht="12.75" customHeight="1">
      <c r="B79" s="1"/>
      <c r="C79" s="1"/>
      <c r="D79" s="1"/>
      <c r="E79" s="1"/>
      <c r="H79" s="28"/>
      <c r="I79" s="29"/>
    </row>
    <row r="80" spans="2:9" ht="12.75" customHeight="1">
      <c r="B80" s="1"/>
      <c r="C80" s="1"/>
      <c r="D80" s="1"/>
      <c r="E80" s="1"/>
      <c r="H80" s="28"/>
      <c r="I80" s="29"/>
    </row>
    <row r="81" spans="2:9" ht="12.75" customHeight="1">
      <c r="B81" s="1"/>
      <c r="C81" s="1"/>
      <c r="D81" s="1"/>
      <c r="E81" s="1"/>
      <c r="H81" s="28"/>
      <c r="I81" s="29"/>
    </row>
    <row r="82" spans="2:9" ht="12.75" customHeight="1">
      <c r="B82" s="1"/>
      <c r="C82" s="1"/>
      <c r="D82" s="1"/>
      <c r="E82" s="1"/>
      <c r="H82" s="28"/>
      <c r="I82" s="29"/>
    </row>
    <row r="83" spans="2:9" ht="12.75" customHeight="1">
      <c r="B83" s="1"/>
      <c r="C83" s="1"/>
      <c r="D83" s="1"/>
      <c r="E83" s="1"/>
      <c r="H83" s="28"/>
      <c r="I83" s="29"/>
    </row>
    <row r="84" spans="2:9" ht="12.75" customHeight="1">
      <c r="B84" s="1"/>
      <c r="C84" s="1"/>
      <c r="D84" s="1"/>
      <c r="E84" s="1"/>
      <c r="H84" s="28"/>
      <c r="I84" s="29"/>
    </row>
    <row r="85" spans="2:9" ht="12.75" customHeight="1">
      <c r="B85" s="1"/>
      <c r="C85" s="1"/>
      <c r="D85" s="1"/>
      <c r="E85" s="1"/>
      <c r="H85" s="28"/>
      <c r="I85" s="29"/>
    </row>
    <row r="86" spans="2:9" ht="12.75" customHeight="1">
      <c r="B86" s="1"/>
      <c r="C86" s="1"/>
      <c r="D86" s="1"/>
      <c r="E86" s="1"/>
      <c r="H86" s="28"/>
      <c r="I86" s="29"/>
    </row>
    <row r="87" spans="2:9" ht="12.75" customHeight="1">
      <c r="B87" s="1"/>
      <c r="C87" s="1"/>
      <c r="D87" s="1"/>
      <c r="E87" s="1"/>
      <c r="H87" s="28"/>
      <c r="I87" s="29"/>
    </row>
    <row r="88" spans="2:9" ht="12.75" customHeight="1">
      <c r="B88" s="1"/>
      <c r="C88" s="1"/>
      <c r="D88" s="1"/>
      <c r="E88" s="1"/>
      <c r="H88" s="28"/>
      <c r="I88" s="29"/>
    </row>
    <row r="89" spans="2:9" ht="12.75" customHeight="1">
      <c r="B89" s="1"/>
      <c r="C89" s="1"/>
      <c r="D89" s="1"/>
      <c r="E89" s="1"/>
      <c r="H89" s="28"/>
      <c r="I89" s="29"/>
    </row>
    <row r="90" spans="2:9" ht="12.75" customHeight="1">
      <c r="B90" s="1"/>
      <c r="C90" s="1"/>
      <c r="D90" s="1"/>
      <c r="E90" s="1"/>
      <c r="H90" s="28"/>
      <c r="I90" s="29"/>
    </row>
    <row r="91" spans="2:9" ht="12.75" customHeight="1">
      <c r="B91" s="1"/>
      <c r="C91" s="1"/>
      <c r="D91" s="1"/>
      <c r="E91" s="1"/>
      <c r="H91" s="28"/>
      <c r="I91" s="29"/>
    </row>
    <row r="92" spans="2:9" ht="12.75" customHeight="1">
      <c r="B92" s="1"/>
      <c r="C92" s="1"/>
      <c r="D92" s="1"/>
      <c r="E92" s="1"/>
      <c r="H92" s="28"/>
      <c r="I92" s="29"/>
    </row>
    <row r="93" spans="2:9" ht="12.75" customHeight="1">
      <c r="B93" s="1"/>
      <c r="C93" s="1"/>
      <c r="D93" s="1"/>
      <c r="E93" s="1"/>
      <c r="H93" s="28"/>
      <c r="I93" s="29"/>
    </row>
    <row r="94" spans="2:9" ht="12.75" customHeight="1">
      <c r="B94" s="1"/>
      <c r="C94" s="1"/>
      <c r="D94" s="1"/>
      <c r="E94" s="1"/>
      <c r="H94" s="28"/>
      <c r="I94" s="29"/>
    </row>
    <row r="95" spans="2:9" ht="12.75" customHeight="1">
      <c r="B95" s="1"/>
      <c r="C95" s="1"/>
      <c r="D95" s="1"/>
      <c r="E95" s="1"/>
      <c r="H95" s="28"/>
      <c r="I95" s="29"/>
    </row>
    <row r="96" spans="2:9" ht="12.75" customHeight="1">
      <c r="B96" s="1"/>
      <c r="C96" s="1"/>
      <c r="D96" s="1"/>
      <c r="E96" s="1"/>
      <c r="H96" s="28"/>
      <c r="I96" s="29"/>
    </row>
    <row r="97" spans="2:9" ht="12.75" customHeight="1">
      <c r="B97" s="1"/>
      <c r="C97" s="1"/>
      <c r="D97" s="1"/>
      <c r="E97" s="1"/>
      <c r="H97" s="28"/>
      <c r="I97" s="29"/>
    </row>
    <row r="98" spans="2:9" ht="12.75" customHeight="1">
      <c r="B98" s="1"/>
      <c r="C98" s="1"/>
      <c r="D98" s="1"/>
      <c r="E98" s="1"/>
      <c r="H98" s="28"/>
      <c r="I98" s="29"/>
    </row>
    <row r="99" spans="2:9" ht="12.75" customHeight="1">
      <c r="B99" s="1"/>
      <c r="C99" s="1"/>
      <c r="D99" s="1"/>
      <c r="E99" s="1"/>
      <c r="H99" s="28"/>
      <c r="I99" s="29"/>
    </row>
    <row r="100" spans="2:9" ht="12.75" customHeight="1">
      <c r="B100" s="1"/>
      <c r="C100" s="1"/>
      <c r="D100" s="1"/>
      <c r="E100" s="1"/>
      <c r="H100" s="28"/>
      <c r="I100" s="29"/>
    </row>
  </sheetData>
  <mergeCells count="5">
    <mergeCell ref="F4:I4"/>
    <mergeCell ref="B3:I3"/>
    <mergeCell ref="B2:I2"/>
    <mergeCell ref="B5:E5"/>
    <mergeCell ref="B51:I51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</sheetPr>
  <dimension ref="A1:L105"/>
  <sheetViews>
    <sheetView topLeftCell="A16" workbookViewId="0">
      <selection activeCell="A26" sqref="A26"/>
    </sheetView>
  </sheetViews>
  <sheetFormatPr baseColWidth="10" defaultColWidth="14.42578125" defaultRowHeight="15" customHeight="1"/>
  <cols>
    <col min="1" max="1" width="5.140625" customWidth="1"/>
    <col min="2" max="2" width="4.85546875" customWidth="1"/>
    <col min="3" max="3" width="4.42578125" customWidth="1"/>
    <col min="4" max="4" width="3.7109375" customWidth="1"/>
    <col min="5" max="5" width="11.85546875" customWidth="1"/>
    <col min="6" max="6" width="30.7109375" customWidth="1"/>
    <col min="7" max="7" width="15.5703125" customWidth="1"/>
    <col min="8" max="8" width="13.140625" customWidth="1"/>
    <col min="9" max="12" width="10" customWidth="1"/>
  </cols>
  <sheetData>
    <row r="1" spans="1:12" ht="12.75" customHeight="1">
      <c r="G1" s="1"/>
      <c r="H1" s="29"/>
    </row>
    <row r="2" spans="1:12" ht="13.5" customHeight="1">
      <c r="A2" s="324" t="s">
        <v>10</v>
      </c>
      <c r="B2" s="294"/>
      <c r="C2" s="294"/>
      <c r="D2" s="294"/>
      <c r="E2" s="294"/>
      <c r="F2" s="294"/>
      <c r="G2" s="294"/>
      <c r="H2" s="295"/>
    </row>
    <row r="3" spans="1:12" ht="13.5" customHeight="1">
      <c r="A3" s="325" t="s">
        <v>172</v>
      </c>
      <c r="B3" s="297"/>
      <c r="C3" s="297"/>
      <c r="D3" s="297"/>
      <c r="E3" s="297"/>
      <c r="F3" s="297"/>
      <c r="G3" s="297"/>
      <c r="H3" s="298"/>
    </row>
    <row r="4" spans="1:12" ht="76.5" customHeight="1">
      <c r="A4" s="154" t="s">
        <v>72</v>
      </c>
      <c r="B4" s="33" t="s">
        <v>45</v>
      </c>
      <c r="C4" s="33" t="s">
        <v>46</v>
      </c>
      <c r="D4" s="33" t="s">
        <v>49</v>
      </c>
      <c r="E4" s="327" t="s">
        <v>88</v>
      </c>
      <c r="F4" s="328"/>
      <c r="G4" s="328"/>
      <c r="H4" s="329"/>
    </row>
    <row r="5" spans="1:12" ht="25.5" customHeight="1">
      <c r="A5" s="330" t="s">
        <v>89</v>
      </c>
      <c r="B5" s="289"/>
      <c r="C5" s="289"/>
      <c r="D5" s="287"/>
      <c r="E5" s="34" t="s">
        <v>73</v>
      </c>
      <c r="F5" s="16" t="s">
        <v>49</v>
      </c>
      <c r="G5" s="16" t="s">
        <v>50</v>
      </c>
      <c r="H5" s="145" t="s">
        <v>51</v>
      </c>
    </row>
    <row r="6" spans="1:12" ht="13.5" customHeight="1">
      <c r="A6" s="155"/>
      <c r="B6" s="35"/>
      <c r="C6" s="35"/>
      <c r="D6" s="35"/>
      <c r="E6" s="35"/>
      <c r="F6" s="35"/>
      <c r="G6" s="36"/>
      <c r="H6" s="146"/>
    </row>
    <row r="7" spans="1:12" ht="21" customHeight="1">
      <c r="A7" s="156">
        <v>2</v>
      </c>
      <c r="B7" s="37">
        <v>4</v>
      </c>
      <c r="C7" s="37">
        <v>3</v>
      </c>
      <c r="D7" s="37">
        <v>1</v>
      </c>
      <c r="E7" s="38" t="s">
        <v>90</v>
      </c>
      <c r="F7" s="38"/>
      <c r="G7" s="37" t="s">
        <v>52</v>
      </c>
      <c r="H7" s="147">
        <v>3876</v>
      </c>
      <c r="I7" s="7"/>
      <c r="J7" s="7"/>
      <c r="K7" s="7"/>
      <c r="L7" s="7"/>
    </row>
    <row r="8" spans="1:12" ht="21" customHeight="1">
      <c r="A8" s="112">
        <v>2</v>
      </c>
      <c r="B8" s="8">
        <v>4</v>
      </c>
      <c r="C8" s="8">
        <v>3</v>
      </c>
      <c r="D8" s="8">
        <v>2</v>
      </c>
      <c r="E8" s="39" t="s">
        <v>90</v>
      </c>
      <c r="F8" s="39"/>
      <c r="G8" s="80" t="s">
        <v>56</v>
      </c>
      <c r="H8" s="148">
        <v>0</v>
      </c>
      <c r="I8" s="7"/>
      <c r="J8" s="7"/>
      <c r="K8" s="7"/>
      <c r="L8" s="7"/>
    </row>
    <row r="9" spans="1:12" ht="21" customHeight="1">
      <c r="A9" s="112">
        <v>2</v>
      </c>
      <c r="B9" s="8">
        <v>4</v>
      </c>
      <c r="C9" s="8">
        <v>3</v>
      </c>
      <c r="D9" s="8">
        <v>3</v>
      </c>
      <c r="E9" s="39" t="s">
        <v>90</v>
      </c>
      <c r="F9" s="39"/>
      <c r="G9" s="80" t="s">
        <v>56</v>
      </c>
      <c r="H9" s="148">
        <v>0</v>
      </c>
      <c r="I9" s="7"/>
      <c r="J9" s="7"/>
      <c r="K9" s="7"/>
      <c r="L9" s="7"/>
    </row>
    <row r="10" spans="1:12" ht="21" customHeight="1">
      <c r="A10" s="157"/>
      <c r="B10" s="149"/>
      <c r="C10" s="149"/>
      <c r="D10" s="149"/>
      <c r="E10" s="150"/>
      <c r="F10" s="150"/>
      <c r="G10" s="149"/>
      <c r="H10" s="151"/>
      <c r="I10" s="7"/>
      <c r="J10" s="7"/>
      <c r="K10" s="7"/>
      <c r="L10" s="7"/>
    </row>
    <row r="11" spans="1:12" ht="21" customHeight="1">
      <c r="A11" s="112">
        <v>2</v>
      </c>
      <c r="B11" s="8">
        <v>4</v>
      </c>
      <c r="C11" s="8">
        <v>3</v>
      </c>
      <c r="D11" s="8">
        <v>1</v>
      </c>
      <c r="E11" s="39" t="s">
        <v>91</v>
      </c>
      <c r="F11" s="39"/>
      <c r="G11" s="8" t="s">
        <v>52</v>
      </c>
      <c r="H11" s="152">
        <v>6852</v>
      </c>
      <c r="I11" s="7"/>
      <c r="J11" s="7"/>
      <c r="K11" s="7"/>
      <c r="L11" s="7"/>
    </row>
    <row r="12" spans="1:12" ht="21" customHeight="1">
      <c r="A12" s="112">
        <v>2</v>
      </c>
      <c r="B12" s="8">
        <v>4</v>
      </c>
      <c r="C12" s="8">
        <v>3</v>
      </c>
      <c r="D12" s="8">
        <v>2</v>
      </c>
      <c r="E12" s="39" t="s">
        <v>91</v>
      </c>
      <c r="F12" s="39"/>
      <c r="G12" s="80" t="s">
        <v>56</v>
      </c>
      <c r="H12" s="148">
        <v>0</v>
      </c>
      <c r="I12" s="7"/>
      <c r="J12" s="7"/>
      <c r="K12" s="7"/>
      <c r="L12" s="7"/>
    </row>
    <row r="13" spans="1:12" ht="21" customHeight="1">
      <c r="A13" s="112">
        <v>2</v>
      </c>
      <c r="B13" s="8">
        <v>4</v>
      </c>
      <c r="C13" s="8">
        <v>3</v>
      </c>
      <c r="D13" s="8">
        <v>3</v>
      </c>
      <c r="E13" s="39" t="s">
        <v>91</v>
      </c>
      <c r="F13" s="39"/>
      <c r="G13" s="80" t="s">
        <v>56</v>
      </c>
      <c r="H13" s="148">
        <v>0</v>
      </c>
      <c r="I13" s="7"/>
      <c r="J13" s="7"/>
      <c r="K13" s="7"/>
      <c r="L13" s="7"/>
    </row>
    <row r="14" spans="1:12" ht="13.5" customHeight="1">
      <c r="A14" s="158"/>
      <c r="B14" s="40"/>
      <c r="C14" s="40"/>
      <c r="D14" s="40"/>
      <c r="E14" s="40"/>
      <c r="F14" s="40"/>
      <c r="G14" s="40"/>
      <c r="H14" s="153"/>
    </row>
    <row r="15" spans="1:12" s="63" customFormat="1" ht="13.5" customHeight="1">
      <c r="A15" s="331" t="s">
        <v>10</v>
      </c>
      <c r="B15" s="314"/>
      <c r="C15" s="314"/>
      <c r="D15" s="314"/>
      <c r="E15" s="314"/>
      <c r="F15" s="314"/>
      <c r="G15" s="314"/>
      <c r="H15" s="332"/>
    </row>
    <row r="16" spans="1:12" s="63" customFormat="1" ht="13.5" customHeight="1">
      <c r="A16" s="325" t="s">
        <v>172</v>
      </c>
      <c r="B16" s="297"/>
      <c r="C16" s="297"/>
      <c r="D16" s="297"/>
      <c r="E16" s="297"/>
      <c r="F16" s="297"/>
      <c r="G16" s="297"/>
      <c r="H16" s="298"/>
    </row>
    <row r="17" spans="1:12" s="63" customFormat="1" ht="13.5" customHeight="1">
      <c r="A17" s="333" t="s">
        <v>162</v>
      </c>
      <c r="B17" s="334"/>
      <c r="C17" s="334"/>
      <c r="D17" s="334"/>
      <c r="E17" s="334"/>
      <c r="F17" s="334"/>
      <c r="G17" s="334"/>
      <c r="H17" s="335"/>
    </row>
    <row r="18" spans="1:12" s="63" customFormat="1" ht="25.5">
      <c r="A18" s="317" t="s">
        <v>163</v>
      </c>
      <c r="B18" s="317"/>
      <c r="C18" s="317"/>
      <c r="D18" s="317" t="s">
        <v>213</v>
      </c>
      <c r="E18" s="317"/>
      <c r="F18" s="317"/>
      <c r="G18" s="78" t="s">
        <v>164</v>
      </c>
      <c r="H18" s="78" t="s">
        <v>51</v>
      </c>
    </row>
    <row r="19" spans="1:12" s="63" customFormat="1" ht="13.5" customHeight="1">
      <c r="A19" s="326" t="s">
        <v>56</v>
      </c>
      <c r="B19" s="326"/>
      <c r="C19" s="326"/>
      <c r="D19" s="326" t="s">
        <v>165</v>
      </c>
      <c r="E19" s="326"/>
      <c r="F19" s="326"/>
      <c r="G19" s="85" t="s">
        <v>166</v>
      </c>
      <c r="H19" s="86">
        <v>3200</v>
      </c>
    </row>
    <row r="20" spans="1:12" s="63" customFormat="1" ht="13.5" customHeight="1">
      <c r="A20" s="326" t="s">
        <v>56</v>
      </c>
      <c r="B20" s="326"/>
      <c r="C20" s="326"/>
      <c r="D20" s="326" t="s">
        <v>167</v>
      </c>
      <c r="E20" s="326"/>
      <c r="F20" s="326"/>
      <c r="G20" s="85" t="s">
        <v>169</v>
      </c>
      <c r="H20" s="87">
        <v>500</v>
      </c>
    </row>
    <row r="21" spans="1:12" s="63" customFormat="1" ht="13.5" customHeight="1">
      <c r="A21" s="326" t="s">
        <v>56</v>
      </c>
      <c r="B21" s="326"/>
      <c r="C21" s="326"/>
      <c r="D21" s="326" t="s">
        <v>189</v>
      </c>
      <c r="E21" s="326"/>
      <c r="F21" s="326"/>
      <c r="G21" s="85" t="s">
        <v>166</v>
      </c>
      <c r="H21" s="87">
        <v>350000</v>
      </c>
    </row>
    <row r="22" spans="1:12" s="63" customFormat="1" ht="13.5" customHeight="1">
      <c r="A22" s="326" t="s">
        <v>56</v>
      </c>
      <c r="B22" s="326"/>
      <c r="C22" s="326"/>
      <c r="D22" s="326" t="s">
        <v>168</v>
      </c>
      <c r="E22" s="326"/>
      <c r="F22" s="326"/>
      <c r="G22" s="85" t="s">
        <v>166</v>
      </c>
      <c r="H22" s="87">
        <v>15000</v>
      </c>
    </row>
    <row r="23" spans="1:12" s="63" customFormat="1" ht="13.5" customHeight="1">
      <c r="A23" s="326" t="s">
        <v>56</v>
      </c>
      <c r="B23" s="326"/>
      <c r="C23" s="326"/>
      <c r="D23" s="326" t="s">
        <v>170</v>
      </c>
      <c r="E23" s="326"/>
      <c r="F23" s="326"/>
      <c r="G23" s="85" t="s">
        <v>171</v>
      </c>
      <c r="H23" s="87">
        <v>1540</v>
      </c>
    </row>
    <row r="24" spans="1:12" s="63" customFormat="1" ht="13.5" customHeight="1">
      <c r="A24" s="326" t="s">
        <v>56</v>
      </c>
      <c r="B24" s="326"/>
      <c r="C24" s="326"/>
      <c r="D24" s="326" t="s">
        <v>190</v>
      </c>
      <c r="E24" s="326"/>
      <c r="F24" s="326"/>
      <c r="G24" s="85" t="s">
        <v>166</v>
      </c>
      <c r="H24" s="87">
        <v>6270</v>
      </c>
    </row>
    <row r="25" spans="1:12" ht="28.15" customHeight="1">
      <c r="A25" s="321" t="s">
        <v>212</v>
      </c>
      <c r="B25" s="322"/>
      <c r="C25" s="322"/>
      <c r="D25" s="322"/>
      <c r="E25" s="322"/>
      <c r="F25" s="322"/>
      <c r="G25" s="322"/>
      <c r="H25" s="323"/>
      <c r="I25" s="13"/>
      <c r="J25" s="13"/>
      <c r="K25" s="13"/>
      <c r="L25" s="13"/>
    </row>
    <row r="26" spans="1:12" ht="17.25" customHeight="1">
      <c r="A26" s="23"/>
      <c r="B26" s="23"/>
      <c r="C26" s="23"/>
      <c r="D26" s="23"/>
      <c r="E26" s="23"/>
      <c r="F26" s="23"/>
      <c r="G26" s="5"/>
      <c r="H26" s="32"/>
    </row>
    <row r="27" spans="1:12" ht="12.75" customHeight="1">
      <c r="G27" s="1"/>
      <c r="H27" s="29"/>
    </row>
    <row r="28" spans="1:12" ht="12.75" customHeight="1">
      <c r="G28" s="1"/>
      <c r="H28" s="29"/>
    </row>
    <row r="29" spans="1:12" ht="12.75" customHeight="1">
      <c r="G29" s="1"/>
      <c r="H29" s="29"/>
    </row>
    <row r="30" spans="1:12" ht="12.75" customHeight="1">
      <c r="G30" s="1"/>
      <c r="H30" s="29"/>
    </row>
    <row r="31" spans="1:12" ht="12.75" customHeight="1">
      <c r="G31" s="1"/>
      <c r="H31" s="29"/>
    </row>
    <row r="32" spans="1:12" ht="12.75" customHeight="1">
      <c r="G32" s="1"/>
      <c r="H32" s="29"/>
    </row>
    <row r="33" spans="7:8" ht="12.75" customHeight="1">
      <c r="G33" s="1"/>
      <c r="H33" s="29"/>
    </row>
    <row r="34" spans="7:8" ht="12.75" customHeight="1">
      <c r="G34" s="1"/>
      <c r="H34" s="29"/>
    </row>
    <row r="35" spans="7:8" ht="12.75" customHeight="1">
      <c r="G35" s="1"/>
      <c r="H35" s="29"/>
    </row>
    <row r="36" spans="7:8" ht="12.75" customHeight="1">
      <c r="G36" s="1"/>
      <c r="H36" s="29"/>
    </row>
    <row r="37" spans="7:8" ht="12.75" customHeight="1"/>
    <row r="38" spans="7:8" ht="12.75" customHeight="1"/>
    <row r="39" spans="7:8" ht="12.75" customHeight="1"/>
    <row r="40" spans="7:8" ht="12.75" customHeight="1"/>
    <row r="41" spans="7:8" ht="12.75" customHeight="1">
      <c r="G41" s="1"/>
      <c r="H41" s="29"/>
    </row>
    <row r="42" spans="7:8" ht="12.75" customHeight="1">
      <c r="G42" s="1"/>
      <c r="H42" s="29"/>
    </row>
    <row r="43" spans="7:8" ht="12.75" customHeight="1">
      <c r="G43" s="1"/>
      <c r="H43" s="29"/>
    </row>
    <row r="44" spans="7:8" ht="12.75" customHeight="1">
      <c r="G44" s="1"/>
      <c r="H44" s="29"/>
    </row>
    <row r="45" spans="7:8" ht="12.75" customHeight="1">
      <c r="G45" s="1"/>
      <c r="H45" s="29"/>
    </row>
    <row r="46" spans="7:8" ht="12.75" customHeight="1">
      <c r="G46" s="1"/>
      <c r="H46" s="29"/>
    </row>
    <row r="47" spans="7:8" ht="12.75" customHeight="1">
      <c r="G47" s="1"/>
      <c r="H47" s="29"/>
    </row>
    <row r="48" spans="7:8" ht="12.75" customHeight="1">
      <c r="G48" s="1"/>
      <c r="H48" s="29"/>
    </row>
    <row r="49" spans="7:8" ht="12.75" customHeight="1">
      <c r="G49" s="1"/>
      <c r="H49" s="29"/>
    </row>
    <row r="50" spans="7:8" ht="12.75" customHeight="1">
      <c r="G50" s="1"/>
      <c r="H50" s="29"/>
    </row>
    <row r="51" spans="7:8" ht="12.75" customHeight="1">
      <c r="G51" s="1"/>
      <c r="H51" s="29"/>
    </row>
    <row r="52" spans="7:8" ht="12.75" customHeight="1">
      <c r="G52" s="1"/>
      <c r="H52" s="29"/>
    </row>
    <row r="53" spans="7:8" ht="12.75" customHeight="1">
      <c r="G53" s="1"/>
      <c r="H53" s="29"/>
    </row>
    <row r="54" spans="7:8" ht="12.75" customHeight="1">
      <c r="G54" s="1"/>
      <c r="H54" s="29"/>
    </row>
    <row r="55" spans="7:8" ht="12.75" customHeight="1">
      <c r="G55" s="1"/>
      <c r="H55" s="29"/>
    </row>
    <row r="56" spans="7:8" ht="12.75" customHeight="1">
      <c r="G56" s="1"/>
      <c r="H56" s="29"/>
    </row>
    <row r="57" spans="7:8" ht="12.75" customHeight="1">
      <c r="G57" s="1"/>
      <c r="H57" s="29"/>
    </row>
    <row r="58" spans="7:8" ht="12.75" customHeight="1">
      <c r="G58" s="1"/>
      <c r="H58" s="29"/>
    </row>
    <row r="59" spans="7:8" ht="12.75" customHeight="1">
      <c r="G59" s="1"/>
      <c r="H59" s="29"/>
    </row>
    <row r="60" spans="7:8" ht="12.75" customHeight="1">
      <c r="G60" s="1"/>
      <c r="H60" s="29"/>
    </row>
    <row r="61" spans="7:8" ht="12.75" customHeight="1">
      <c r="G61" s="1"/>
      <c r="H61" s="29"/>
    </row>
    <row r="62" spans="7:8" ht="12.75" customHeight="1">
      <c r="G62" s="1"/>
      <c r="H62" s="29"/>
    </row>
    <row r="63" spans="7:8" ht="12.75" customHeight="1">
      <c r="G63" s="1"/>
      <c r="H63" s="29"/>
    </row>
    <row r="64" spans="7:8" ht="12.75" customHeight="1">
      <c r="G64" s="1"/>
      <c r="H64" s="29"/>
    </row>
    <row r="65" spans="7:8" ht="12.75" customHeight="1">
      <c r="G65" s="1"/>
      <c r="H65" s="29"/>
    </row>
    <row r="66" spans="7:8" ht="12.75" customHeight="1">
      <c r="G66" s="1"/>
      <c r="H66" s="29"/>
    </row>
    <row r="67" spans="7:8" ht="12.75" customHeight="1">
      <c r="G67" s="1"/>
      <c r="H67" s="29"/>
    </row>
    <row r="68" spans="7:8" ht="12.75" customHeight="1">
      <c r="G68" s="1"/>
      <c r="H68" s="29"/>
    </row>
    <row r="69" spans="7:8" ht="12.75" customHeight="1">
      <c r="G69" s="1"/>
      <c r="H69" s="29"/>
    </row>
    <row r="70" spans="7:8" ht="12.75" customHeight="1">
      <c r="G70" s="1"/>
      <c r="H70" s="29"/>
    </row>
    <row r="71" spans="7:8" ht="12.75" customHeight="1">
      <c r="G71" s="1"/>
      <c r="H71" s="29"/>
    </row>
    <row r="72" spans="7:8" ht="12.75" customHeight="1">
      <c r="G72" s="1"/>
      <c r="H72" s="29"/>
    </row>
    <row r="73" spans="7:8" ht="12.75" customHeight="1">
      <c r="G73" s="1"/>
      <c r="H73" s="29"/>
    </row>
    <row r="74" spans="7:8" ht="12.75" customHeight="1">
      <c r="G74" s="1"/>
      <c r="H74" s="29"/>
    </row>
    <row r="75" spans="7:8" ht="12.75" customHeight="1">
      <c r="G75" s="1"/>
      <c r="H75" s="29"/>
    </row>
    <row r="76" spans="7:8" ht="12.75" customHeight="1">
      <c r="G76" s="1"/>
      <c r="H76" s="29"/>
    </row>
    <row r="77" spans="7:8" ht="12.75" customHeight="1">
      <c r="G77" s="1"/>
      <c r="H77" s="29"/>
    </row>
    <row r="78" spans="7:8" ht="12.75" customHeight="1">
      <c r="G78" s="1"/>
      <c r="H78" s="29"/>
    </row>
    <row r="79" spans="7:8" ht="12.75" customHeight="1">
      <c r="G79" s="1"/>
      <c r="H79" s="29"/>
    </row>
    <row r="80" spans="7:8" ht="12.75" customHeight="1">
      <c r="G80" s="1"/>
      <c r="H80" s="29"/>
    </row>
    <row r="81" spans="7:8" ht="12.75" customHeight="1">
      <c r="G81" s="1"/>
      <c r="H81" s="29"/>
    </row>
    <row r="82" spans="7:8" ht="12.75" customHeight="1">
      <c r="G82" s="1"/>
      <c r="H82" s="29"/>
    </row>
    <row r="83" spans="7:8" ht="12.75" customHeight="1">
      <c r="G83" s="1"/>
      <c r="H83" s="29"/>
    </row>
    <row r="84" spans="7:8" ht="12.75" customHeight="1">
      <c r="G84" s="1"/>
      <c r="H84" s="29"/>
    </row>
    <row r="85" spans="7:8" ht="12.75" customHeight="1">
      <c r="G85" s="1"/>
      <c r="H85" s="29"/>
    </row>
    <row r="86" spans="7:8" ht="12.75" customHeight="1">
      <c r="G86" s="1"/>
      <c r="H86" s="29"/>
    </row>
    <row r="87" spans="7:8" ht="12.75" customHeight="1">
      <c r="G87" s="1"/>
      <c r="H87" s="29"/>
    </row>
    <row r="88" spans="7:8" ht="12.75" customHeight="1">
      <c r="G88" s="1"/>
      <c r="H88" s="29"/>
    </row>
    <row r="89" spans="7:8" ht="12.75" customHeight="1">
      <c r="G89" s="1"/>
      <c r="H89" s="29"/>
    </row>
    <row r="90" spans="7:8" ht="12.75" customHeight="1">
      <c r="G90" s="1"/>
      <c r="H90" s="29"/>
    </row>
    <row r="91" spans="7:8" ht="12.75" customHeight="1">
      <c r="G91" s="1"/>
      <c r="H91" s="29"/>
    </row>
    <row r="92" spans="7:8" ht="12.75" customHeight="1">
      <c r="G92" s="1"/>
      <c r="H92" s="29"/>
    </row>
    <row r="93" spans="7:8" ht="12.75" customHeight="1">
      <c r="G93" s="1"/>
      <c r="H93" s="29"/>
    </row>
    <row r="94" spans="7:8" ht="12.75" customHeight="1">
      <c r="G94" s="1"/>
      <c r="H94" s="29"/>
    </row>
    <row r="95" spans="7:8" ht="12.75" customHeight="1">
      <c r="G95" s="1"/>
      <c r="H95" s="29"/>
    </row>
    <row r="96" spans="7:8" ht="12.75" customHeight="1">
      <c r="G96" s="1"/>
      <c r="H96" s="29"/>
    </row>
    <row r="97" spans="7:8" ht="12.75" customHeight="1">
      <c r="G97" s="1"/>
      <c r="H97" s="29"/>
    </row>
    <row r="98" spans="7:8" ht="12.75" customHeight="1">
      <c r="G98" s="1"/>
      <c r="H98" s="29"/>
    </row>
    <row r="99" spans="7:8" ht="12.75" customHeight="1">
      <c r="G99" s="1"/>
      <c r="H99" s="29"/>
    </row>
    <row r="100" spans="7:8" ht="12.75" customHeight="1">
      <c r="G100" s="1"/>
      <c r="H100" s="29"/>
    </row>
    <row r="101" spans="7:8" ht="12.75" customHeight="1">
      <c r="G101" s="1"/>
      <c r="H101" s="29"/>
    </row>
    <row r="102" spans="7:8" ht="12.75" customHeight="1">
      <c r="G102" s="1"/>
      <c r="H102" s="29"/>
    </row>
    <row r="103" spans="7:8" ht="12.75" customHeight="1">
      <c r="G103" s="1"/>
      <c r="H103" s="29"/>
    </row>
    <row r="104" spans="7:8" ht="12.75" customHeight="1">
      <c r="G104" s="1"/>
      <c r="H104" s="29"/>
    </row>
    <row r="105" spans="7:8" ht="12.75" customHeight="1">
      <c r="G105" s="1"/>
      <c r="H105" s="29"/>
    </row>
  </sheetData>
  <mergeCells count="22">
    <mergeCell ref="A22:C22"/>
    <mergeCell ref="E4:H4"/>
    <mergeCell ref="A5:D5"/>
    <mergeCell ref="D23:F23"/>
    <mergeCell ref="A15:H15"/>
    <mergeCell ref="A17:H17"/>
    <mergeCell ref="A25:H25"/>
    <mergeCell ref="A2:H2"/>
    <mergeCell ref="A3:H3"/>
    <mergeCell ref="A16:H16"/>
    <mergeCell ref="A18:C18"/>
    <mergeCell ref="D18:F18"/>
    <mergeCell ref="A19:C19"/>
    <mergeCell ref="D19:F19"/>
    <mergeCell ref="A20:C20"/>
    <mergeCell ref="D20:F20"/>
    <mergeCell ref="A24:C24"/>
    <mergeCell ref="D22:F22"/>
    <mergeCell ref="A23:C23"/>
    <mergeCell ref="D24:F24"/>
    <mergeCell ref="A21:C21"/>
    <mergeCell ref="D21:F21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8"/>
  <sheetViews>
    <sheetView topLeftCell="D19" workbookViewId="0">
      <selection activeCell="D40" sqref="D40:F41"/>
    </sheetView>
  </sheetViews>
  <sheetFormatPr baseColWidth="10" defaultColWidth="14.42578125" defaultRowHeight="15" customHeight="1"/>
  <cols>
    <col min="1" max="3" width="0.140625" hidden="1" customWidth="1"/>
    <col min="4" max="4" width="23.5703125" customWidth="1"/>
    <col min="5" max="5" width="33.42578125" customWidth="1"/>
    <col min="6" max="6" width="30" customWidth="1"/>
    <col min="7" max="9" width="10" customWidth="1"/>
    <col min="10" max="10" width="12.42578125" bestFit="1" customWidth="1"/>
  </cols>
  <sheetData>
    <row r="1" spans="1:12" ht="14.25" customHeigh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2" ht="13.5" customHeight="1">
      <c r="A2" s="41"/>
      <c r="B2" s="41"/>
      <c r="C2" s="41"/>
      <c r="D2" s="346" t="s">
        <v>92</v>
      </c>
      <c r="E2" s="294"/>
      <c r="F2" s="295"/>
      <c r="G2" s="41"/>
      <c r="H2" s="41"/>
      <c r="I2" s="41"/>
      <c r="J2" s="41"/>
    </row>
    <row r="3" spans="1:12" ht="14.25" customHeight="1">
      <c r="A3" s="41"/>
      <c r="B3" s="41"/>
      <c r="C3" s="41"/>
      <c r="D3" s="347" t="s">
        <v>172</v>
      </c>
      <c r="E3" s="310"/>
      <c r="F3" s="311"/>
      <c r="G3" s="41"/>
      <c r="H3" s="41"/>
      <c r="I3" s="41"/>
      <c r="J3" s="41"/>
    </row>
    <row r="4" spans="1:12" s="134" customFormat="1" ht="20.25" customHeight="1">
      <c r="A4" s="133"/>
      <c r="B4" s="133"/>
      <c r="C4" s="133"/>
      <c r="D4" s="348" t="s">
        <v>93</v>
      </c>
      <c r="E4" s="349"/>
      <c r="F4" s="350"/>
      <c r="G4" s="133"/>
      <c r="H4" s="133"/>
      <c r="I4" s="133"/>
      <c r="J4" s="133"/>
    </row>
    <row r="5" spans="1:12" ht="8.25" customHeight="1">
      <c r="A5" s="41"/>
      <c r="B5" s="41"/>
      <c r="C5" s="41"/>
      <c r="D5" s="135"/>
      <c r="E5" s="133"/>
      <c r="F5" s="136"/>
      <c r="G5" s="41"/>
      <c r="H5" s="41"/>
      <c r="I5" s="41"/>
      <c r="J5" s="41"/>
    </row>
    <row r="6" spans="1:12" ht="13.5" customHeight="1">
      <c r="A6" s="41"/>
      <c r="B6" s="41"/>
      <c r="C6" s="41"/>
      <c r="D6" s="351" t="s">
        <v>94</v>
      </c>
      <c r="E6" s="294"/>
      <c r="F6" s="295"/>
      <c r="G6" s="41"/>
      <c r="H6" s="41"/>
      <c r="I6" s="41"/>
      <c r="J6" s="41"/>
    </row>
    <row r="7" spans="1:12" ht="14.25" customHeight="1">
      <c r="A7" s="41"/>
      <c r="B7" s="41"/>
      <c r="C7" s="41"/>
      <c r="D7" s="352" t="s">
        <v>95</v>
      </c>
      <c r="E7" s="310"/>
      <c r="F7" s="311"/>
      <c r="G7" s="41"/>
      <c r="H7" s="41"/>
      <c r="I7" s="41"/>
      <c r="J7" s="41"/>
    </row>
    <row r="8" spans="1:12" ht="9" customHeight="1">
      <c r="A8" s="41"/>
      <c r="B8" s="41"/>
      <c r="C8" s="41"/>
      <c r="D8" s="135"/>
      <c r="E8" s="133"/>
      <c r="F8" s="136"/>
      <c r="G8" s="41"/>
      <c r="H8" s="65"/>
      <c r="I8" s="41"/>
      <c r="J8" s="41"/>
    </row>
    <row r="9" spans="1:12" ht="13.5" customHeight="1">
      <c r="A9" s="41"/>
      <c r="B9" s="41"/>
      <c r="C9" s="41"/>
      <c r="D9" s="137" t="s">
        <v>96</v>
      </c>
      <c r="E9" s="42" t="s">
        <v>97</v>
      </c>
      <c r="F9" s="138" t="s">
        <v>98</v>
      </c>
      <c r="G9" s="41"/>
      <c r="H9" s="41"/>
      <c r="I9" s="41"/>
      <c r="J9" s="41"/>
    </row>
    <row r="10" spans="1:12" ht="13.5" customHeight="1">
      <c r="A10" s="41"/>
      <c r="B10" s="41"/>
      <c r="C10" s="41"/>
      <c r="D10" s="139">
        <v>600.01</v>
      </c>
      <c r="E10" s="44">
        <v>1000</v>
      </c>
      <c r="F10" s="140">
        <v>0.9</v>
      </c>
      <c r="G10" s="41"/>
      <c r="H10" s="64"/>
      <c r="I10" s="66"/>
      <c r="J10" s="66"/>
    </row>
    <row r="11" spans="1:12" ht="13.5" customHeight="1">
      <c r="A11" s="41"/>
      <c r="B11" s="41"/>
      <c r="C11" s="41"/>
      <c r="D11" s="141">
        <v>1001</v>
      </c>
      <c r="E11" s="44">
        <v>1500</v>
      </c>
      <c r="F11" s="140">
        <v>0.8</v>
      </c>
      <c r="G11" s="41"/>
      <c r="H11" s="41"/>
      <c r="I11" s="66"/>
      <c r="J11" s="66"/>
    </row>
    <row r="12" spans="1:12" ht="13.5" customHeight="1">
      <c r="A12" s="41"/>
      <c r="B12" s="41"/>
      <c r="C12" s="41"/>
      <c r="D12" s="141">
        <v>1501</v>
      </c>
      <c r="E12" s="44">
        <v>2000</v>
      </c>
      <c r="F12" s="140">
        <v>0.7</v>
      </c>
      <c r="G12" s="41"/>
      <c r="H12" s="41"/>
      <c r="I12" s="66"/>
      <c r="J12" s="66"/>
    </row>
    <row r="13" spans="1:12" ht="13.5" customHeight="1">
      <c r="A13" s="41"/>
      <c r="B13" s="41"/>
      <c r="C13" s="41"/>
      <c r="D13" s="141">
        <v>2001</v>
      </c>
      <c r="E13" s="44">
        <v>3000</v>
      </c>
      <c r="F13" s="140">
        <v>0.6</v>
      </c>
      <c r="G13" s="41"/>
      <c r="H13" s="41"/>
      <c r="I13" s="66"/>
      <c r="J13" s="66"/>
    </row>
    <row r="14" spans="1:12" ht="13.5" customHeight="1">
      <c r="A14" s="41"/>
      <c r="B14" s="41"/>
      <c r="C14" s="41"/>
      <c r="D14" s="141">
        <v>3001</v>
      </c>
      <c r="E14" s="44">
        <v>5000</v>
      </c>
      <c r="F14" s="140">
        <v>0.5</v>
      </c>
      <c r="G14" s="41"/>
      <c r="H14" s="41"/>
      <c r="I14" s="66"/>
      <c r="J14" s="66"/>
    </row>
    <row r="15" spans="1:12" ht="14.25" customHeight="1">
      <c r="A15" s="45"/>
      <c r="B15" s="45"/>
      <c r="C15" s="45"/>
      <c r="D15" s="141">
        <v>5001</v>
      </c>
      <c r="E15" s="43" t="s">
        <v>99</v>
      </c>
      <c r="F15" s="140">
        <v>0.5</v>
      </c>
      <c r="G15" s="41"/>
      <c r="H15" s="41"/>
      <c r="I15" s="66"/>
      <c r="J15" s="66"/>
    </row>
    <row r="16" spans="1:12" ht="9" customHeight="1">
      <c r="A16" s="45"/>
      <c r="B16" s="45"/>
      <c r="C16" s="45"/>
      <c r="D16" s="135"/>
      <c r="E16" s="133"/>
      <c r="F16" s="136"/>
      <c r="G16" s="41"/>
      <c r="H16" s="41"/>
      <c r="I16" s="66"/>
      <c r="J16" s="66"/>
      <c r="K16" s="41"/>
      <c r="L16" s="67"/>
    </row>
    <row r="17" spans="1:10" ht="14.25" customHeight="1">
      <c r="A17" s="45"/>
      <c r="B17" s="45"/>
      <c r="C17" s="45"/>
      <c r="D17" s="339" t="s">
        <v>100</v>
      </c>
      <c r="E17" s="314"/>
      <c r="F17" s="332"/>
      <c r="G17" s="41"/>
      <c r="H17" s="41"/>
      <c r="I17" s="66"/>
      <c r="J17" s="41"/>
    </row>
    <row r="18" spans="1:10" ht="14.25" customHeight="1">
      <c r="A18" s="45"/>
      <c r="B18" s="45"/>
      <c r="C18" s="45"/>
      <c r="D18" s="336" t="s">
        <v>95</v>
      </c>
      <c r="E18" s="337"/>
      <c r="F18" s="329"/>
      <c r="G18" s="41"/>
      <c r="H18" s="41"/>
      <c r="I18" s="66"/>
      <c r="J18" s="41"/>
    </row>
    <row r="19" spans="1:10" ht="14.25" customHeight="1">
      <c r="A19" s="45"/>
      <c r="B19" s="45"/>
      <c r="C19" s="45"/>
      <c r="D19" s="338" t="s">
        <v>101</v>
      </c>
      <c r="E19" s="297"/>
      <c r="F19" s="298"/>
      <c r="G19" s="41"/>
      <c r="H19" s="41"/>
      <c r="I19" s="66"/>
      <c r="J19" s="41"/>
    </row>
    <row r="20" spans="1:10" ht="9" customHeight="1">
      <c r="A20" s="45"/>
      <c r="B20" s="45"/>
      <c r="C20" s="45"/>
      <c r="D20" s="135"/>
      <c r="E20" s="133"/>
      <c r="F20" s="136"/>
      <c r="G20" s="41"/>
      <c r="H20" s="41"/>
      <c r="I20" s="66"/>
      <c r="J20" s="41"/>
    </row>
    <row r="21" spans="1:10" ht="14.25" customHeight="1">
      <c r="A21" s="45"/>
      <c r="B21" s="45"/>
      <c r="C21" s="45"/>
      <c r="D21" s="139" t="s">
        <v>96</v>
      </c>
      <c r="E21" s="43" t="s">
        <v>97</v>
      </c>
      <c r="F21" s="142" t="s">
        <v>98</v>
      </c>
      <c r="G21" s="41"/>
      <c r="H21" s="41"/>
      <c r="I21" s="41"/>
      <c r="J21" s="41"/>
    </row>
    <row r="22" spans="1:10" ht="14.25" customHeight="1">
      <c r="A22" s="45"/>
      <c r="B22" s="45"/>
      <c r="C22" s="45"/>
      <c r="D22" s="139">
        <v>600.01</v>
      </c>
      <c r="E22" s="44">
        <v>1000</v>
      </c>
      <c r="F22" s="142">
        <v>0.4</v>
      </c>
      <c r="G22" s="41"/>
      <c r="H22" s="41"/>
      <c r="I22" s="41"/>
      <c r="J22" s="41"/>
    </row>
    <row r="23" spans="1:10" ht="14.25" customHeight="1">
      <c r="A23" s="45"/>
      <c r="B23" s="45"/>
      <c r="C23" s="45"/>
      <c r="D23" s="141">
        <v>1001</v>
      </c>
      <c r="E23" s="44">
        <v>1500</v>
      </c>
      <c r="F23" s="142">
        <v>0.3</v>
      </c>
      <c r="G23" s="41"/>
      <c r="H23" s="41"/>
      <c r="I23" s="41"/>
      <c r="J23" s="41"/>
    </row>
    <row r="24" spans="1:10" ht="14.25" customHeight="1">
      <c r="A24" s="45"/>
      <c r="B24" s="45"/>
      <c r="C24" s="45"/>
      <c r="D24" s="141">
        <v>1501</v>
      </c>
      <c r="E24" s="44">
        <v>2000</v>
      </c>
      <c r="F24" s="142">
        <v>0.1</v>
      </c>
      <c r="G24" s="41"/>
      <c r="H24" s="41"/>
      <c r="I24" s="41"/>
      <c r="J24" s="41"/>
    </row>
    <row r="25" spans="1:10" ht="13.5" customHeight="1">
      <c r="A25" s="41"/>
      <c r="B25" s="41"/>
      <c r="C25" s="41"/>
      <c r="D25" s="141">
        <v>2001</v>
      </c>
      <c r="E25" s="44">
        <v>3000</v>
      </c>
      <c r="F25" s="142">
        <v>0.08</v>
      </c>
      <c r="G25" s="41"/>
      <c r="H25" s="41"/>
      <c r="I25" s="41"/>
      <c r="J25" s="41"/>
    </row>
    <row r="26" spans="1:10" ht="13.5" customHeight="1">
      <c r="A26" s="41"/>
      <c r="B26" s="41"/>
      <c r="C26" s="41"/>
      <c r="D26" s="141">
        <v>3001</v>
      </c>
      <c r="E26" s="46" t="s">
        <v>102</v>
      </c>
      <c r="F26" s="142">
        <v>0.06</v>
      </c>
      <c r="G26" s="41"/>
      <c r="H26" s="41"/>
      <c r="I26" s="41"/>
      <c r="J26" s="41"/>
    </row>
    <row r="27" spans="1:10" ht="13.5" customHeight="1">
      <c r="A27" s="41"/>
      <c r="B27" s="41"/>
      <c r="C27" s="41"/>
      <c r="D27" s="141">
        <v>5001</v>
      </c>
      <c r="E27" s="43" t="s">
        <v>99</v>
      </c>
      <c r="F27" s="142">
        <v>0.05</v>
      </c>
      <c r="G27" s="41"/>
      <c r="H27" s="41"/>
      <c r="I27" s="41"/>
      <c r="J27" s="41"/>
    </row>
    <row r="28" spans="1:10" ht="13.5" customHeight="1">
      <c r="A28" s="41"/>
      <c r="B28" s="41"/>
      <c r="C28" s="41"/>
      <c r="D28" s="135"/>
      <c r="E28" s="133"/>
      <c r="F28" s="136"/>
      <c r="G28" s="41"/>
      <c r="H28" s="41"/>
      <c r="I28" s="41"/>
      <c r="J28" s="41"/>
    </row>
    <row r="29" spans="1:10" ht="13.5" customHeight="1">
      <c r="A29" s="41"/>
      <c r="B29" s="41"/>
      <c r="C29" s="41"/>
      <c r="D29" s="339" t="s">
        <v>103</v>
      </c>
      <c r="E29" s="314"/>
      <c r="F29" s="332"/>
      <c r="G29" s="41"/>
      <c r="H29" s="41"/>
      <c r="I29" s="41"/>
      <c r="J29" s="41"/>
    </row>
    <row r="30" spans="1:10" ht="13.5" customHeight="1">
      <c r="A30" s="41"/>
      <c r="B30" s="41"/>
      <c r="C30" s="41"/>
      <c r="D30" s="338" t="s">
        <v>104</v>
      </c>
      <c r="E30" s="297"/>
      <c r="F30" s="298"/>
      <c r="G30" s="41"/>
      <c r="H30" s="41"/>
      <c r="I30" s="41"/>
      <c r="J30" s="41"/>
    </row>
    <row r="31" spans="1:10" ht="8.25" customHeight="1">
      <c r="A31" s="41"/>
      <c r="B31" s="41"/>
      <c r="C31" s="41"/>
      <c r="D31" s="135"/>
      <c r="E31" s="133"/>
      <c r="F31" s="136"/>
      <c r="G31" s="41"/>
      <c r="H31" s="41"/>
      <c r="I31" s="41"/>
      <c r="J31" s="41"/>
    </row>
    <row r="32" spans="1:10" ht="13.5" customHeight="1">
      <c r="A32" s="41"/>
      <c r="B32" s="41"/>
      <c r="C32" s="41"/>
      <c r="D32" s="139" t="s">
        <v>96</v>
      </c>
      <c r="E32" s="43" t="s">
        <v>105</v>
      </c>
      <c r="F32" s="142" t="s">
        <v>98</v>
      </c>
      <c r="G32" s="41"/>
      <c r="H32" s="41"/>
      <c r="I32" s="41"/>
      <c r="J32" s="41"/>
    </row>
    <row r="33" spans="1:12" ht="13.5" customHeight="1">
      <c r="A33" s="41"/>
      <c r="B33" s="41"/>
      <c r="C33" s="41"/>
      <c r="D33" s="141">
        <v>1000</v>
      </c>
      <c r="E33" s="44">
        <v>1500</v>
      </c>
      <c r="F33" s="142">
        <v>0.3</v>
      </c>
      <c r="G33" s="41"/>
      <c r="H33" s="41"/>
      <c r="I33" s="41"/>
      <c r="J33" s="41"/>
    </row>
    <row r="34" spans="1:12" ht="13.5" customHeight="1">
      <c r="A34" s="41"/>
      <c r="B34" s="41"/>
      <c r="C34" s="41"/>
      <c r="D34" s="141">
        <v>1501</v>
      </c>
      <c r="E34" s="44">
        <v>2000</v>
      </c>
      <c r="F34" s="142">
        <v>0.2</v>
      </c>
      <c r="G34" s="41"/>
      <c r="H34" s="41"/>
      <c r="I34" s="41"/>
      <c r="J34" s="41"/>
    </row>
    <row r="35" spans="1:12" ht="13.5" customHeight="1">
      <c r="A35" s="41"/>
      <c r="B35" s="41"/>
      <c r="C35" s="41"/>
      <c r="D35" s="141">
        <v>2001</v>
      </c>
      <c r="E35" s="44">
        <v>3000</v>
      </c>
      <c r="F35" s="142">
        <v>0.1</v>
      </c>
      <c r="G35" s="41"/>
      <c r="H35" s="41"/>
      <c r="I35" s="41"/>
      <c r="J35" s="41"/>
    </row>
    <row r="36" spans="1:12" ht="13.5" customHeight="1">
      <c r="A36" s="41"/>
      <c r="B36" s="41"/>
      <c r="C36" s="41"/>
      <c r="D36" s="141">
        <v>3001</v>
      </c>
      <c r="E36" s="44">
        <v>5000</v>
      </c>
      <c r="F36" s="142">
        <v>0.08</v>
      </c>
      <c r="G36" s="41"/>
      <c r="H36" s="41"/>
      <c r="I36" s="41"/>
      <c r="J36" s="41"/>
    </row>
    <row r="37" spans="1:12" ht="13.5" customHeight="1">
      <c r="A37" s="41"/>
      <c r="B37" s="41"/>
      <c r="C37" s="41"/>
      <c r="D37" s="141">
        <v>5001</v>
      </c>
      <c r="E37" s="44">
        <v>10000</v>
      </c>
      <c r="F37" s="142">
        <v>0.06</v>
      </c>
      <c r="G37" s="41"/>
      <c r="H37" s="41"/>
      <c r="I37" s="41"/>
      <c r="J37" s="41"/>
    </row>
    <row r="38" spans="1:12" ht="13.5" customHeight="1">
      <c r="A38" s="41"/>
      <c r="B38" s="41"/>
      <c r="C38" s="41"/>
      <c r="D38" s="143">
        <v>10001</v>
      </c>
      <c r="E38" s="129" t="s">
        <v>99</v>
      </c>
      <c r="F38" s="144">
        <v>0.05</v>
      </c>
      <c r="G38" s="41"/>
      <c r="H38" s="41"/>
      <c r="I38" s="41"/>
      <c r="J38" s="41"/>
    </row>
    <row r="39" spans="1:12" ht="13.5" customHeight="1">
      <c r="A39" s="41"/>
      <c r="B39" s="41"/>
      <c r="C39" s="41"/>
      <c r="D39" s="130"/>
      <c r="E39" s="131"/>
      <c r="F39" s="132"/>
      <c r="G39" s="41"/>
      <c r="H39" s="41"/>
      <c r="I39" s="41"/>
      <c r="J39" s="41"/>
    </row>
    <row r="40" spans="1:12" ht="13.5" customHeight="1">
      <c r="A40" s="41"/>
      <c r="B40" s="41"/>
      <c r="C40" s="41"/>
      <c r="D40" s="340" t="s">
        <v>214</v>
      </c>
      <c r="E40" s="341"/>
      <c r="F40" s="342"/>
      <c r="G40" s="69"/>
      <c r="H40" s="69"/>
      <c r="I40" s="69"/>
      <c r="J40" s="69"/>
      <c r="K40" s="69"/>
      <c r="L40" s="70"/>
    </row>
    <row r="41" spans="1:12" ht="13.5" customHeight="1">
      <c r="A41" s="41"/>
      <c r="B41" s="41"/>
      <c r="C41" s="41"/>
      <c r="D41" s="343"/>
      <c r="E41" s="344"/>
      <c r="F41" s="345"/>
      <c r="G41" s="41"/>
      <c r="H41" s="41"/>
      <c r="I41" s="41"/>
      <c r="J41" s="41"/>
    </row>
    <row r="42" spans="1:12" ht="13.5" customHeight="1">
      <c r="A42" s="41"/>
      <c r="B42" s="41"/>
      <c r="C42" s="41"/>
      <c r="D42" s="47"/>
      <c r="E42" s="47"/>
      <c r="F42" s="47"/>
      <c r="G42" s="41"/>
      <c r="H42" s="41"/>
      <c r="I42" s="41"/>
      <c r="J42" s="41"/>
    </row>
    <row r="43" spans="1:12" ht="13.5" customHeight="1">
      <c r="A43" s="41"/>
      <c r="B43" s="41"/>
      <c r="C43" s="41"/>
      <c r="D43" s="47"/>
      <c r="E43" s="47"/>
      <c r="F43" s="47"/>
      <c r="G43" s="41"/>
      <c r="H43" s="41"/>
      <c r="I43" s="41"/>
      <c r="J43" s="41"/>
    </row>
    <row r="44" spans="1:12" ht="13.5" customHeight="1">
      <c r="A44" s="41"/>
      <c r="B44" s="41"/>
      <c r="C44" s="41"/>
      <c r="D44" s="47"/>
      <c r="E44" s="47"/>
      <c r="F44" s="47" t="s">
        <v>107</v>
      </c>
      <c r="G44" s="41"/>
      <c r="H44" s="41"/>
      <c r="I44" s="41"/>
      <c r="J44" s="41"/>
    </row>
    <row r="45" spans="1:12" ht="13.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spans="1:12" ht="13.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</row>
    <row r="47" spans="1:12" ht="13.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12" ht="13.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</row>
    <row r="49" spans="1:10" ht="13.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13.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13.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13.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</row>
    <row r="53" spans="1:10" ht="13.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</row>
    <row r="54" spans="1:10" ht="13.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10" ht="13.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0" ht="13.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</row>
    <row r="57" spans="1:10" ht="13.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</row>
    <row r="58" spans="1:10" ht="13.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</row>
    <row r="59" spans="1:10" ht="13.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</row>
    <row r="60" spans="1:10" ht="13.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</row>
    <row r="61" spans="1:10" ht="13.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</row>
    <row r="62" spans="1:10" ht="13.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3.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3.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pans="1:10" ht="13.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</row>
    <row r="66" spans="1:10" ht="13.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</row>
    <row r="67" spans="1:10" ht="13.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</row>
    <row r="68" spans="1:10" ht="13.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0" ht="13.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</row>
    <row r="70" spans="1:10" ht="13.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</row>
    <row r="71" spans="1:10" ht="13.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</row>
    <row r="72" spans="1:10" ht="13.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10" ht="13.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10" ht="13.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10" ht="13.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</row>
    <row r="76" spans="1:10" ht="13.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</row>
    <row r="77" spans="1:10" ht="13.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</row>
    <row r="78" spans="1:10" ht="13.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</row>
    <row r="79" spans="1:10" ht="13.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</row>
    <row r="80" spans="1:10" ht="13.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</row>
    <row r="81" spans="1:10" ht="13.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</row>
    <row r="82" spans="1:10" ht="13.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</row>
    <row r="83" spans="1:10" ht="13.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</row>
    <row r="84" spans="1:10" ht="13.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</row>
    <row r="85" spans="1:10" ht="13.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</row>
    <row r="86" spans="1:10" ht="13.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</row>
    <row r="87" spans="1:10" ht="13.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</row>
    <row r="88" spans="1:10" ht="13.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</row>
  </sheetData>
  <mergeCells count="11">
    <mergeCell ref="D17:F17"/>
    <mergeCell ref="D2:F2"/>
    <mergeCell ref="D3:F3"/>
    <mergeCell ref="D4:F4"/>
    <mergeCell ref="D6:F6"/>
    <mergeCell ref="D7:F7"/>
    <mergeCell ref="D18:F18"/>
    <mergeCell ref="D19:F19"/>
    <mergeCell ref="D29:F29"/>
    <mergeCell ref="D30:F30"/>
    <mergeCell ref="D40:F41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8"/>
  <sheetViews>
    <sheetView topLeftCell="A7" zoomScale="110" zoomScaleNormal="110" workbookViewId="0">
      <selection activeCell="J49" sqref="J49"/>
    </sheetView>
  </sheetViews>
  <sheetFormatPr baseColWidth="10" defaultColWidth="14.42578125" defaultRowHeight="15" customHeight="1"/>
  <cols>
    <col min="1" max="4" width="4.85546875" customWidth="1"/>
    <col min="5" max="5" width="21.85546875" customWidth="1"/>
    <col min="6" max="6" width="17.28515625" customWidth="1"/>
    <col min="7" max="7" width="8.42578125" customWidth="1"/>
    <col min="8" max="8" width="7.42578125" customWidth="1"/>
    <col min="9" max="9" width="14.28515625" customWidth="1"/>
  </cols>
  <sheetData>
    <row r="1" spans="1:14" ht="5.25" customHeight="1">
      <c r="A1" s="48"/>
      <c r="B1" s="48"/>
      <c r="C1" s="48"/>
      <c r="D1" s="48"/>
      <c r="E1" s="48"/>
      <c r="F1" s="48"/>
      <c r="G1" s="48"/>
      <c r="H1" s="48"/>
      <c r="I1" s="49"/>
    </row>
    <row r="2" spans="1:14" ht="12.75" customHeight="1">
      <c r="A2" s="351" t="s">
        <v>13</v>
      </c>
      <c r="B2" s="294"/>
      <c r="C2" s="294"/>
      <c r="D2" s="294"/>
      <c r="E2" s="294"/>
      <c r="F2" s="294"/>
      <c r="G2" s="294"/>
      <c r="H2" s="294"/>
      <c r="I2" s="295"/>
    </row>
    <row r="3" spans="1:14" ht="13.5" customHeight="1">
      <c r="A3" s="309" t="s">
        <v>172</v>
      </c>
      <c r="B3" s="310"/>
      <c r="C3" s="310"/>
      <c r="D3" s="310"/>
      <c r="E3" s="310"/>
      <c r="F3" s="310"/>
      <c r="G3" s="310"/>
      <c r="H3" s="310"/>
      <c r="I3" s="311"/>
    </row>
    <row r="4" spans="1:14" ht="75.75" customHeight="1">
      <c r="A4" s="201" t="s">
        <v>108</v>
      </c>
      <c r="B4" s="198" t="s">
        <v>109</v>
      </c>
      <c r="C4" s="198" t="s">
        <v>110</v>
      </c>
      <c r="D4" s="199" t="s">
        <v>111</v>
      </c>
      <c r="E4" s="353" t="s">
        <v>112</v>
      </c>
      <c r="F4" s="354"/>
      <c r="G4" s="354"/>
      <c r="H4" s="354"/>
      <c r="I4" s="355"/>
    </row>
    <row r="5" spans="1:14" ht="25.5" customHeight="1">
      <c r="A5" s="356" t="s">
        <v>89</v>
      </c>
      <c r="B5" s="289"/>
      <c r="C5" s="289"/>
      <c r="D5" s="287"/>
      <c r="E5" s="200" t="s">
        <v>106</v>
      </c>
      <c r="F5" s="200" t="s">
        <v>113</v>
      </c>
      <c r="G5" s="200" t="s">
        <v>114</v>
      </c>
      <c r="H5" s="200" t="s">
        <v>115</v>
      </c>
      <c r="I5" s="202" t="s">
        <v>116</v>
      </c>
    </row>
    <row r="6" spans="1:14" ht="4.5" customHeight="1">
      <c r="A6" s="203"/>
      <c r="B6" s="176"/>
      <c r="C6" s="176"/>
      <c r="D6" s="176"/>
      <c r="E6" s="176"/>
      <c r="F6" s="176"/>
      <c r="G6" s="176"/>
      <c r="H6" s="176"/>
      <c r="I6" s="204"/>
    </row>
    <row r="7" spans="1:14" ht="14.25" customHeight="1">
      <c r="A7" s="205">
        <v>1</v>
      </c>
      <c r="B7" s="50">
        <v>1</v>
      </c>
      <c r="C7" s="50">
        <v>1</v>
      </c>
      <c r="D7" s="50">
        <v>1</v>
      </c>
      <c r="E7" s="50" t="s">
        <v>117</v>
      </c>
      <c r="F7" s="50" t="s">
        <v>118</v>
      </c>
      <c r="G7" s="50">
        <v>1</v>
      </c>
      <c r="H7" s="50" t="s">
        <v>56</v>
      </c>
      <c r="I7" s="206">
        <v>40000</v>
      </c>
      <c r="J7" s="67"/>
      <c r="K7" s="67"/>
      <c r="L7" s="67"/>
      <c r="M7" s="67"/>
      <c r="N7" s="67"/>
    </row>
    <row r="8" spans="1:14" ht="14.25" customHeight="1">
      <c r="A8" s="205">
        <v>1</v>
      </c>
      <c r="B8" s="50">
        <v>1</v>
      </c>
      <c r="C8" s="50">
        <v>2</v>
      </c>
      <c r="D8" s="50">
        <v>1</v>
      </c>
      <c r="E8" s="50" t="s">
        <v>117</v>
      </c>
      <c r="F8" s="50" t="s">
        <v>118</v>
      </c>
      <c r="G8" s="50">
        <v>2</v>
      </c>
      <c r="H8" s="50" t="s">
        <v>56</v>
      </c>
      <c r="I8" s="206">
        <v>35000</v>
      </c>
      <c r="J8" s="67"/>
      <c r="K8" s="67"/>
    </row>
    <row r="9" spans="1:14" ht="14.25" customHeight="1">
      <c r="A9" s="205">
        <v>1</v>
      </c>
      <c r="B9" s="50">
        <v>1</v>
      </c>
      <c r="C9" s="50">
        <v>3</v>
      </c>
      <c r="D9" s="50">
        <v>1</v>
      </c>
      <c r="E9" s="50" t="s">
        <v>117</v>
      </c>
      <c r="F9" s="50" t="s">
        <v>118</v>
      </c>
      <c r="G9" s="50">
        <v>3</v>
      </c>
      <c r="H9" s="50" t="s">
        <v>56</v>
      </c>
      <c r="I9" s="206">
        <v>30000</v>
      </c>
      <c r="J9" s="67"/>
      <c r="K9" s="67"/>
    </row>
    <row r="10" spans="1:14" ht="14.25" customHeight="1">
      <c r="A10" s="205">
        <v>1</v>
      </c>
      <c r="B10" s="50">
        <v>1</v>
      </c>
      <c r="C10" s="50">
        <v>4</v>
      </c>
      <c r="D10" s="50">
        <v>1</v>
      </c>
      <c r="E10" s="50" t="s">
        <v>117</v>
      </c>
      <c r="F10" s="50" t="s">
        <v>118</v>
      </c>
      <c r="G10" s="50">
        <v>4</v>
      </c>
      <c r="H10" s="50" t="s">
        <v>56</v>
      </c>
      <c r="I10" s="206">
        <v>25000</v>
      </c>
      <c r="J10" s="67"/>
      <c r="K10" s="67"/>
    </row>
    <row r="11" spans="1:14" ht="4.5" customHeight="1">
      <c r="A11" s="203"/>
      <c r="B11" s="176"/>
      <c r="C11" s="176"/>
      <c r="D11" s="176"/>
      <c r="E11" s="176"/>
      <c r="F11" s="176"/>
      <c r="G11" s="176"/>
      <c r="H11" s="176"/>
      <c r="I11" s="207"/>
      <c r="J11" s="67"/>
      <c r="K11" s="67"/>
    </row>
    <row r="12" spans="1:14" ht="14.25" customHeight="1">
      <c r="A12" s="205">
        <v>2</v>
      </c>
      <c r="B12" s="50">
        <v>1</v>
      </c>
      <c r="C12" s="50">
        <v>1</v>
      </c>
      <c r="D12" s="50">
        <v>1</v>
      </c>
      <c r="E12" s="50" t="s">
        <v>119</v>
      </c>
      <c r="F12" s="50" t="s">
        <v>118</v>
      </c>
      <c r="G12" s="50">
        <v>1</v>
      </c>
      <c r="H12" s="50" t="s">
        <v>56</v>
      </c>
      <c r="I12" s="206">
        <v>45000</v>
      </c>
      <c r="J12" s="67"/>
      <c r="K12" s="67"/>
    </row>
    <row r="13" spans="1:14" ht="14.25" customHeight="1">
      <c r="A13" s="205">
        <v>2</v>
      </c>
      <c r="B13" s="50">
        <v>1</v>
      </c>
      <c r="C13" s="50">
        <v>2</v>
      </c>
      <c r="D13" s="50">
        <v>1</v>
      </c>
      <c r="E13" s="50" t="s">
        <v>119</v>
      </c>
      <c r="F13" s="50" t="s">
        <v>118</v>
      </c>
      <c r="G13" s="50">
        <v>2</v>
      </c>
      <c r="H13" s="50" t="s">
        <v>56</v>
      </c>
      <c r="I13" s="206">
        <v>35000</v>
      </c>
      <c r="J13" s="67"/>
      <c r="K13" s="67"/>
    </row>
    <row r="14" spans="1:14" ht="14.25" customHeight="1">
      <c r="A14" s="205">
        <v>2</v>
      </c>
      <c r="B14" s="50">
        <v>1</v>
      </c>
      <c r="C14" s="50">
        <v>3</v>
      </c>
      <c r="D14" s="50">
        <v>1</v>
      </c>
      <c r="E14" s="50" t="s">
        <v>119</v>
      </c>
      <c r="F14" s="50" t="s">
        <v>118</v>
      </c>
      <c r="G14" s="50">
        <v>3</v>
      </c>
      <c r="H14" s="50" t="s">
        <v>56</v>
      </c>
      <c r="I14" s="206">
        <v>25000</v>
      </c>
      <c r="J14" s="67"/>
      <c r="K14" s="67"/>
    </row>
    <row r="15" spans="1:14" ht="14.25" customHeight="1">
      <c r="A15" s="205">
        <v>2</v>
      </c>
      <c r="B15" s="50">
        <v>1</v>
      </c>
      <c r="C15" s="50">
        <v>4</v>
      </c>
      <c r="D15" s="50">
        <v>1</v>
      </c>
      <c r="E15" s="50" t="s">
        <v>119</v>
      </c>
      <c r="F15" s="50" t="s">
        <v>118</v>
      </c>
      <c r="G15" s="50">
        <v>4</v>
      </c>
      <c r="H15" s="50" t="s">
        <v>56</v>
      </c>
      <c r="I15" s="206">
        <v>20000</v>
      </c>
      <c r="J15" s="67"/>
      <c r="K15" s="67"/>
    </row>
    <row r="16" spans="1:14" ht="4.5" customHeight="1">
      <c r="A16" s="203"/>
      <c r="B16" s="176"/>
      <c r="C16" s="176"/>
      <c r="D16" s="176"/>
      <c r="E16" s="176"/>
      <c r="F16" s="176"/>
      <c r="G16" s="176"/>
      <c r="H16" s="176"/>
      <c r="I16" s="207"/>
      <c r="J16" s="67"/>
      <c r="K16" s="67"/>
    </row>
    <row r="17" spans="1:11" ht="14.25" customHeight="1">
      <c r="A17" s="205">
        <v>3</v>
      </c>
      <c r="B17" s="50">
        <v>1</v>
      </c>
      <c r="C17" s="50">
        <v>1</v>
      </c>
      <c r="D17" s="50">
        <v>1</v>
      </c>
      <c r="E17" s="50" t="s">
        <v>120</v>
      </c>
      <c r="F17" s="50" t="s">
        <v>118</v>
      </c>
      <c r="G17" s="50">
        <v>1</v>
      </c>
      <c r="H17" s="50" t="s">
        <v>56</v>
      </c>
      <c r="I17" s="206">
        <v>100000</v>
      </c>
      <c r="J17" s="67"/>
      <c r="K17" s="67"/>
    </row>
    <row r="18" spans="1:11" ht="14.25" customHeight="1">
      <c r="A18" s="205">
        <v>3</v>
      </c>
      <c r="B18" s="50">
        <v>1</v>
      </c>
      <c r="C18" s="50">
        <v>2</v>
      </c>
      <c r="D18" s="50">
        <v>1</v>
      </c>
      <c r="E18" s="50" t="s">
        <v>120</v>
      </c>
      <c r="F18" s="50" t="s">
        <v>118</v>
      </c>
      <c r="G18" s="50">
        <v>2</v>
      </c>
      <c r="H18" s="50" t="s">
        <v>56</v>
      </c>
      <c r="I18" s="206">
        <v>85000</v>
      </c>
      <c r="J18" s="67"/>
      <c r="K18" s="67"/>
    </row>
    <row r="19" spans="1:11" ht="14.25" customHeight="1">
      <c r="A19" s="205">
        <v>3</v>
      </c>
      <c r="B19" s="50">
        <v>1</v>
      </c>
      <c r="C19" s="50">
        <v>3</v>
      </c>
      <c r="D19" s="50">
        <v>1</v>
      </c>
      <c r="E19" s="50" t="s">
        <v>120</v>
      </c>
      <c r="F19" s="50" t="s">
        <v>118</v>
      </c>
      <c r="G19" s="50">
        <v>3</v>
      </c>
      <c r="H19" s="50" t="s">
        <v>56</v>
      </c>
      <c r="I19" s="206">
        <v>70000</v>
      </c>
      <c r="J19" s="67"/>
      <c r="K19" s="67"/>
    </row>
    <row r="20" spans="1:11" ht="4.5" customHeight="1">
      <c r="A20" s="203"/>
      <c r="B20" s="176"/>
      <c r="C20" s="176"/>
      <c r="D20" s="176"/>
      <c r="E20" s="176"/>
      <c r="F20" s="176"/>
      <c r="G20" s="176"/>
      <c r="H20" s="176"/>
      <c r="I20" s="207"/>
      <c r="J20" s="67"/>
      <c r="K20" s="67"/>
    </row>
    <row r="21" spans="1:11" ht="14.25" customHeight="1">
      <c r="A21" s="205">
        <v>5</v>
      </c>
      <c r="B21" s="50">
        <v>1</v>
      </c>
      <c r="C21" s="50">
        <v>1</v>
      </c>
      <c r="D21" s="50">
        <v>1</v>
      </c>
      <c r="E21" s="51" t="s">
        <v>121</v>
      </c>
      <c r="F21" s="50" t="s">
        <v>118</v>
      </c>
      <c r="G21" s="50">
        <v>1</v>
      </c>
      <c r="H21" s="50" t="s">
        <v>56</v>
      </c>
      <c r="I21" s="206">
        <v>150000</v>
      </c>
      <c r="J21" s="67"/>
      <c r="K21" s="67"/>
    </row>
    <row r="22" spans="1:11" ht="14.25" customHeight="1">
      <c r="A22" s="205">
        <v>5</v>
      </c>
      <c r="B22" s="50">
        <v>1</v>
      </c>
      <c r="C22" s="50">
        <v>2</v>
      </c>
      <c r="D22" s="50">
        <v>1</v>
      </c>
      <c r="E22" s="51" t="s">
        <v>121</v>
      </c>
      <c r="F22" s="50" t="s">
        <v>118</v>
      </c>
      <c r="G22" s="50">
        <v>2</v>
      </c>
      <c r="H22" s="50" t="s">
        <v>56</v>
      </c>
      <c r="I22" s="206">
        <v>140000</v>
      </c>
      <c r="J22" s="67"/>
      <c r="K22" s="67"/>
    </row>
    <row r="23" spans="1:11" ht="14.25" customHeight="1">
      <c r="A23" s="205">
        <v>5</v>
      </c>
      <c r="B23" s="50">
        <v>1</v>
      </c>
      <c r="C23" s="50">
        <v>3</v>
      </c>
      <c r="D23" s="50">
        <v>1</v>
      </c>
      <c r="E23" s="51" t="s">
        <v>121</v>
      </c>
      <c r="F23" s="50" t="s">
        <v>118</v>
      </c>
      <c r="G23" s="50">
        <v>3</v>
      </c>
      <c r="H23" s="50" t="s">
        <v>56</v>
      </c>
      <c r="I23" s="206">
        <v>120000</v>
      </c>
      <c r="J23" s="67"/>
      <c r="K23" s="67"/>
    </row>
    <row r="24" spans="1:11" ht="4.5" customHeight="1">
      <c r="A24" s="203"/>
      <c r="B24" s="176"/>
      <c r="C24" s="176"/>
      <c r="D24" s="176"/>
      <c r="E24" s="176"/>
      <c r="F24" s="176"/>
      <c r="G24" s="176"/>
      <c r="H24" s="176"/>
      <c r="I24" s="207"/>
      <c r="J24" s="67"/>
      <c r="K24" s="67"/>
    </row>
    <row r="25" spans="1:11" ht="14.25" customHeight="1">
      <c r="A25" s="205">
        <v>7</v>
      </c>
      <c r="B25" s="50">
        <v>1</v>
      </c>
      <c r="C25" s="50">
        <v>1</v>
      </c>
      <c r="D25" s="50">
        <v>1</v>
      </c>
      <c r="E25" s="50" t="s">
        <v>122</v>
      </c>
      <c r="F25" s="50" t="s">
        <v>118</v>
      </c>
      <c r="G25" s="50">
        <v>1</v>
      </c>
      <c r="H25" s="50" t="s">
        <v>56</v>
      </c>
      <c r="I25" s="206">
        <v>15000</v>
      </c>
      <c r="J25" s="67"/>
      <c r="K25" s="67"/>
    </row>
    <row r="26" spans="1:11" ht="14.25" customHeight="1">
      <c r="A26" s="205">
        <v>7</v>
      </c>
      <c r="B26" s="50">
        <v>1</v>
      </c>
      <c r="C26" s="50">
        <v>2</v>
      </c>
      <c r="D26" s="50">
        <v>1</v>
      </c>
      <c r="E26" s="50" t="s">
        <v>122</v>
      </c>
      <c r="F26" s="50" t="s">
        <v>118</v>
      </c>
      <c r="G26" s="50">
        <v>2</v>
      </c>
      <c r="H26" s="50" t="s">
        <v>56</v>
      </c>
      <c r="I26" s="206">
        <v>10000</v>
      </c>
      <c r="J26" s="67"/>
      <c r="K26" s="67"/>
    </row>
    <row r="27" spans="1:11" ht="14.25" customHeight="1">
      <c r="A27" s="205">
        <v>7</v>
      </c>
      <c r="B27" s="50">
        <v>1</v>
      </c>
      <c r="C27" s="50">
        <v>3</v>
      </c>
      <c r="D27" s="50">
        <v>1</v>
      </c>
      <c r="E27" s="50" t="s">
        <v>122</v>
      </c>
      <c r="F27" s="50" t="s">
        <v>118</v>
      </c>
      <c r="G27" s="50">
        <v>3</v>
      </c>
      <c r="H27" s="50" t="s">
        <v>56</v>
      </c>
      <c r="I27" s="206">
        <v>7000</v>
      </c>
      <c r="J27" s="67"/>
      <c r="K27" s="67"/>
    </row>
    <row r="28" spans="1:11" ht="14.25" customHeight="1">
      <c r="A28" s="205">
        <v>7</v>
      </c>
      <c r="B28" s="50">
        <v>1</v>
      </c>
      <c r="C28" s="50">
        <v>4</v>
      </c>
      <c r="D28" s="50">
        <v>1</v>
      </c>
      <c r="E28" s="50" t="s">
        <v>122</v>
      </c>
      <c r="F28" s="50" t="s">
        <v>118</v>
      </c>
      <c r="G28" s="50">
        <v>4</v>
      </c>
      <c r="H28" s="50" t="s">
        <v>56</v>
      </c>
      <c r="I28" s="206">
        <v>5000</v>
      </c>
      <c r="J28" s="67"/>
      <c r="K28" s="67"/>
    </row>
    <row r="29" spans="1:11" ht="14.25" customHeight="1">
      <c r="A29" s="205">
        <v>7</v>
      </c>
      <c r="B29" s="50">
        <v>1</v>
      </c>
      <c r="C29" s="50">
        <v>5</v>
      </c>
      <c r="D29" s="50">
        <v>1</v>
      </c>
      <c r="E29" s="50" t="s">
        <v>122</v>
      </c>
      <c r="F29" s="50" t="s">
        <v>118</v>
      </c>
      <c r="G29" s="50">
        <v>5</v>
      </c>
      <c r="H29" s="50" t="s">
        <v>56</v>
      </c>
      <c r="I29" s="206">
        <v>2500</v>
      </c>
      <c r="J29" s="67"/>
      <c r="K29" s="67"/>
    </row>
    <row r="30" spans="1:11" ht="4.5" customHeight="1">
      <c r="A30" s="203"/>
      <c r="B30" s="176"/>
      <c r="C30" s="176"/>
      <c r="D30" s="176"/>
      <c r="E30" s="176"/>
      <c r="F30" s="176"/>
      <c r="G30" s="176"/>
      <c r="H30" s="176"/>
      <c r="I30" s="207"/>
      <c r="J30" s="67"/>
      <c r="K30" s="67"/>
    </row>
    <row r="31" spans="1:11" ht="14.25" customHeight="1">
      <c r="A31" s="205">
        <v>8</v>
      </c>
      <c r="B31" s="50">
        <v>1</v>
      </c>
      <c r="C31" s="50">
        <v>1</v>
      </c>
      <c r="D31" s="50">
        <v>1</v>
      </c>
      <c r="E31" s="50" t="s">
        <v>123</v>
      </c>
      <c r="F31" s="50" t="s">
        <v>118</v>
      </c>
      <c r="G31" s="50">
        <v>1</v>
      </c>
      <c r="H31" s="50" t="s">
        <v>56</v>
      </c>
      <c r="I31" s="206">
        <v>4000</v>
      </c>
      <c r="J31" s="67"/>
      <c r="K31" s="67"/>
    </row>
    <row r="32" spans="1:11" ht="14.25" customHeight="1">
      <c r="A32" s="205">
        <v>8</v>
      </c>
      <c r="B32" s="50">
        <v>1</v>
      </c>
      <c r="C32" s="50">
        <v>2</v>
      </c>
      <c r="D32" s="50">
        <v>1</v>
      </c>
      <c r="E32" s="50" t="s">
        <v>123</v>
      </c>
      <c r="F32" s="50" t="s">
        <v>118</v>
      </c>
      <c r="G32" s="50">
        <v>2</v>
      </c>
      <c r="H32" s="50" t="s">
        <v>56</v>
      </c>
      <c r="I32" s="206">
        <v>3000</v>
      </c>
      <c r="J32" s="67"/>
      <c r="K32" s="67"/>
    </row>
    <row r="33" spans="1:13" ht="14.25" customHeight="1">
      <c r="A33" s="205">
        <v>8</v>
      </c>
      <c r="B33" s="50">
        <v>1</v>
      </c>
      <c r="C33" s="50">
        <v>3</v>
      </c>
      <c r="D33" s="50">
        <v>1</v>
      </c>
      <c r="E33" s="50" t="s">
        <v>123</v>
      </c>
      <c r="F33" s="50" t="s">
        <v>118</v>
      </c>
      <c r="G33" s="50">
        <v>3</v>
      </c>
      <c r="H33" s="50" t="s">
        <v>56</v>
      </c>
      <c r="I33" s="206">
        <v>2500</v>
      </c>
      <c r="J33" s="67"/>
      <c r="K33" s="67"/>
    </row>
    <row r="34" spans="1:13" ht="14.25" customHeight="1">
      <c r="A34" s="205">
        <v>8</v>
      </c>
      <c r="B34" s="50">
        <v>1</v>
      </c>
      <c r="C34" s="50">
        <v>4</v>
      </c>
      <c r="D34" s="50">
        <v>1</v>
      </c>
      <c r="E34" s="50" t="s">
        <v>123</v>
      </c>
      <c r="F34" s="50" t="s">
        <v>118</v>
      </c>
      <c r="G34" s="50">
        <v>4</v>
      </c>
      <c r="H34" s="50" t="s">
        <v>56</v>
      </c>
      <c r="I34" s="206">
        <v>1200</v>
      </c>
      <c r="J34" s="67"/>
      <c r="K34" s="67"/>
    </row>
    <row r="35" spans="1:13" ht="14.25" customHeight="1">
      <c r="A35" s="205">
        <v>8</v>
      </c>
      <c r="B35" s="50">
        <v>1</v>
      </c>
      <c r="C35" s="50">
        <v>5</v>
      </c>
      <c r="D35" s="50">
        <v>1</v>
      </c>
      <c r="E35" s="50" t="s">
        <v>123</v>
      </c>
      <c r="F35" s="50" t="s">
        <v>118</v>
      </c>
      <c r="G35" s="50">
        <v>5</v>
      </c>
      <c r="H35" s="50" t="s">
        <v>56</v>
      </c>
      <c r="I35" s="206">
        <v>800</v>
      </c>
      <c r="J35" s="67"/>
      <c r="K35" s="67"/>
      <c r="M35" s="67"/>
    </row>
    <row r="36" spans="1:13" ht="14.25" customHeight="1">
      <c r="A36" s="205">
        <v>8</v>
      </c>
      <c r="B36" s="50">
        <v>1</v>
      </c>
      <c r="C36" s="50">
        <v>6</v>
      </c>
      <c r="D36" s="50">
        <v>1</v>
      </c>
      <c r="E36" s="50" t="s">
        <v>123</v>
      </c>
      <c r="F36" s="50" t="s">
        <v>118</v>
      </c>
      <c r="G36" s="50">
        <v>6</v>
      </c>
      <c r="H36" s="50" t="s">
        <v>56</v>
      </c>
      <c r="I36" s="206">
        <v>700</v>
      </c>
      <c r="J36" s="67"/>
      <c r="K36" s="67"/>
      <c r="M36" s="67"/>
    </row>
    <row r="37" spans="1:13" ht="14.25" customHeight="1">
      <c r="A37" s="205">
        <v>8</v>
      </c>
      <c r="B37" s="50">
        <v>1</v>
      </c>
      <c r="C37" s="50">
        <v>7</v>
      </c>
      <c r="D37" s="50">
        <v>1</v>
      </c>
      <c r="E37" s="50" t="s">
        <v>123</v>
      </c>
      <c r="F37" s="50" t="s">
        <v>118</v>
      </c>
      <c r="G37" s="50">
        <v>7</v>
      </c>
      <c r="H37" s="50" t="s">
        <v>56</v>
      </c>
      <c r="I37" s="206">
        <v>300</v>
      </c>
      <c r="J37" s="67"/>
      <c r="K37" s="67"/>
      <c r="M37" s="67"/>
    </row>
    <row r="38" spans="1:13" ht="4.5" customHeight="1">
      <c r="A38" s="203"/>
      <c r="B38" s="176"/>
      <c r="C38" s="176"/>
      <c r="D38" s="176"/>
      <c r="E38" s="176"/>
      <c r="F38" s="176"/>
      <c r="G38" s="176"/>
      <c r="H38" s="176"/>
      <c r="I38" s="207"/>
      <c r="J38" s="67"/>
      <c r="K38" s="67"/>
      <c r="M38" s="67"/>
    </row>
    <row r="39" spans="1:13" ht="14.25" customHeight="1">
      <c r="A39" s="205">
        <v>9</v>
      </c>
      <c r="B39" s="50">
        <v>1</v>
      </c>
      <c r="C39" s="50">
        <v>1</v>
      </c>
      <c r="D39" s="50">
        <v>1</v>
      </c>
      <c r="E39" s="50" t="s">
        <v>124</v>
      </c>
      <c r="F39" s="50" t="s">
        <v>118</v>
      </c>
      <c r="G39" s="50">
        <v>1</v>
      </c>
      <c r="H39" s="50" t="s">
        <v>56</v>
      </c>
      <c r="I39" s="206">
        <v>3500</v>
      </c>
      <c r="J39" s="67"/>
      <c r="K39" s="67"/>
      <c r="M39" s="67"/>
    </row>
    <row r="40" spans="1:13" ht="14.25" customHeight="1">
      <c r="A40" s="205">
        <v>9</v>
      </c>
      <c r="B40" s="50">
        <v>1</v>
      </c>
      <c r="C40" s="50">
        <v>2</v>
      </c>
      <c r="D40" s="50">
        <v>1</v>
      </c>
      <c r="E40" s="50" t="s">
        <v>124</v>
      </c>
      <c r="F40" s="50" t="s">
        <v>118</v>
      </c>
      <c r="G40" s="50">
        <v>2</v>
      </c>
      <c r="H40" s="50" t="s">
        <v>56</v>
      </c>
      <c r="I40" s="206">
        <v>2200</v>
      </c>
      <c r="J40" s="67"/>
      <c r="K40" s="67"/>
      <c r="M40" s="67"/>
    </row>
    <row r="41" spans="1:13" ht="14.25" customHeight="1">
      <c r="A41" s="205">
        <v>9</v>
      </c>
      <c r="B41" s="50">
        <v>1</v>
      </c>
      <c r="C41" s="50">
        <v>3</v>
      </c>
      <c r="D41" s="50">
        <v>1</v>
      </c>
      <c r="E41" s="50" t="s">
        <v>124</v>
      </c>
      <c r="F41" s="50" t="s">
        <v>118</v>
      </c>
      <c r="G41" s="50">
        <v>3</v>
      </c>
      <c r="H41" s="50" t="s">
        <v>56</v>
      </c>
      <c r="I41" s="206">
        <v>1800</v>
      </c>
      <c r="J41" s="67"/>
      <c r="K41" s="67"/>
      <c r="M41" s="67"/>
    </row>
    <row r="42" spans="1:13" ht="15" customHeight="1">
      <c r="A42" s="208">
        <v>9</v>
      </c>
      <c r="B42" s="168">
        <v>1</v>
      </c>
      <c r="C42" s="168">
        <v>4</v>
      </c>
      <c r="D42" s="168">
        <v>1</v>
      </c>
      <c r="E42" s="168" t="s">
        <v>124</v>
      </c>
      <c r="F42" s="168" t="s">
        <v>118</v>
      </c>
      <c r="G42" s="168">
        <v>4</v>
      </c>
      <c r="H42" s="168" t="s">
        <v>56</v>
      </c>
      <c r="I42" s="209">
        <v>1530</v>
      </c>
      <c r="J42" s="67"/>
      <c r="K42" s="67"/>
      <c r="M42" s="67"/>
    </row>
    <row r="43" spans="1:13" ht="16.5" customHeight="1">
      <c r="A43" s="210" t="s">
        <v>175</v>
      </c>
      <c r="B43" s="169"/>
      <c r="C43" s="169"/>
      <c r="D43" s="169"/>
      <c r="E43" s="169"/>
      <c r="F43" s="169"/>
      <c r="G43" s="169"/>
      <c r="H43" s="169"/>
      <c r="I43" s="170"/>
      <c r="M43" s="67"/>
    </row>
    <row r="44" spans="1:13" ht="14.25" customHeight="1">
      <c r="A44" s="171" t="s">
        <v>125</v>
      </c>
      <c r="B44" s="172"/>
      <c r="C44" s="172"/>
      <c r="D44" s="172"/>
      <c r="E44" s="172"/>
      <c r="F44" s="172"/>
      <c r="G44" s="172"/>
      <c r="H44" s="172"/>
      <c r="I44" s="174"/>
      <c r="M44" s="67"/>
    </row>
    <row r="45" spans="1:13" ht="14.25" customHeight="1">
      <c r="A45" s="171" t="s">
        <v>126</v>
      </c>
      <c r="B45" s="172"/>
      <c r="C45" s="172"/>
      <c r="D45" s="172"/>
      <c r="E45" s="172"/>
      <c r="F45" s="172"/>
      <c r="G45" s="172"/>
      <c r="H45" s="172"/>
      <c r="I45" s="174"/>
      <c r="M45" s="67"/>
    </row>
    <row r="46" spans="1:13" ht="14.25" customHeight="1">
      <c r="A46" s="171" t="s">
        <v>127</v>
      </c>
      <c r="B46" s="172"/>
      <c r="C46" s="172"/>
      <c r="D46" s="172"/>
      <c r="E46" s="172"/>
      <c r="F46" s="172"/>
      <c r="G46" s="172"/>
      <c r="H46" s="172"/>
      <c r="I46" s="174"/>
      <c r="M46" s="67"/>
    </row>
    <row r="47" spans="1:13" ht="14.25" customHeight="1">
      <c r="A47" s="175" t="s">
        <v>128</v>
      </c>
      <c r="B47" s="172"/>
      <c r="C47" s="172"/>
      <c r="D47" s="172"/>
      <c r="E47" s="172"/>
      <c r="F47" s="172"/>
      <c r="G47" s="176"/>
      <c r="H47" s="172" t="s">
        <v>129</v>
      </c>
      <c r="I47" s="174"/>
      <c r="M47" s="67"/>
    </row>
    <row r="48" spans="1:13" ht="14.25" customHeight="1">
      <c r="A48" s="171" t="s">
        <v>130</v>
      </c>
      <c r="B48" s="172"/>
      <c r="C48" s="172"/>
      <c r="D48" s="172"/>
      <c r="E48" s="172"/>
      <c r="F48" s="172"/>
      <c r="G48" s="172"/>
      <c r="H48" s="172" t="s">
        <v>131</v>
      </c>
      <c r="I48" s="174"/>
      <c r="M48" s="67"/>
    </row>
    <row r="49" spans="1:13" ht="14.25" customHeight="1">
      <c r="A49" s="177" t="s">
        <v>132</v>
      </c>
      <c r="B49" s="178"/>
      <c r="C49" s="178"/>
      <c r="D49" s="178"/>
      <c r="E49" s="178"/>
      <c r="F49" s="178"/>
      <c r="G49" s="178"/>
      <c r="H49" s="178" t="s">
        <v>133</v>
      </c>
      <c r="I49" s="180"/>
      <c r="M49" s="67"/>
    </row>
    <row r="50" spans="1:13" ht="7.5" customHeight="1">
      <c r="A50" s="177"/>
      <c r="B50" s="178"/>
      <c r="C50" s="178"/>
      <c r="D50" s="178"/>
      <c r="E50" s="178"/>
      <c r="F50" s="178"/>
      <c r="G50" s="178"/>
      <c r="H50" s="178"/>
      <c r="I50" s="180"/>
      <c r="M50" s="67"/>
    </row>
    <row r="51" spans="1:13" ht="14.25" customHeight="1">
      <c r="A51" s="52"/>
      <c r="B51" s="52"/>
      <c r="C51" s="52"/>
      <c r="D51" s="52"/>
      <c r="E51" s="52"/>
      <c r="F51" s="52"/>
      <c r="G51" s="52"/>
      <c r="H51" s="52"/>
      <c r="I51" s="53"/>
      <c r="M51" s="67"/>
    </row>
    <row r="52" spans="1:13" ht="14.25" customHeight="1">
      <c r="A52" s="52"/>
      <c r="B52" s="52"/>
      <c r="C52" s="52"/>
      <c r="D52" s="52"/>
      <c r="E52" s="52"/>
      <c r="F52" s="52"/>
      <c r="G52" s="52"/>
      <c r="H52" s="52"/>
      <c r="I52" s="53"/>
      <c r="M52" s="67"/>
    </row>
    <row r="53" spans="1:13" ht="14.25" customHeight="1">
      <c r="A53" s="52"/>
      <c r="B53" s="52"/>
      <c r="C53" s="52"/>
      <c r="D53" s="52"/>
      <c r="E53" s="52"/>
      <c r="F53" s="52"/>
      <c r="G53" s="52"/>
      <c r="H53" s="52"/>
      <c r="I53" s="53"/>
      <c r="M53" s="67"/>
    </row>
    <row r="54" spans="1:13" ht="14.25" customHeight="1">
      <c r="A54" s="52"/>
      <c r="B54" s="52"/>
      <c r="C54" s="52"/>
      <c r="D54" s="52"/>
      <c r="E54" s="52"/>
      <c r="F54" s="52"/>
      <c r="G54" s="52"/>
      <c r="H54" s="52"/>
      <c r="I54" s="53"/>
      <c r="M54" s="67"/>
    </row>
    <row r="55" spans="1:13" ht="14.25" customHeight="1">
      <c r="A55" s="52"/>
      <c r="B55" s="52"/>
      <c r="C55" s="52"/>
      <c r="D55" s="52"/>
      <c r="E55" s="52"/>
      <c r="F55" s="52"/>
      <c r="G55" s="52"/>
      <c r="H55" s="52"/>
      <c r="I55" s="53"/>
      <c r="M55" s="67"/>
    </row>
    <row r="56" spans="1:13" ht="14.25" customHeight="1">
      <c r="A56" s="52"/>
      <c r="B56" s="52"/>
      <c r="C56" s="52"/>
      <c r="D56" s="52"/>
      <c r="E56" s="52"/>
      <c r="F56" s="52"/>
      <c r="G56" s="52"/>
      <c r="H56" s="52"/>
      <c r="I56" s="53"/>
      <c r="M56" s="67"/>
    </row>
    <row r="57" spans="1:13" ht="14.25" customHeight="1">
      <c r="A57" s="52"/>
      <c r="B57" s="52"/>
      <c r="C57" s="52"/>
      <c r="D57" s="52"/>
      <c r="E57" s="52"/>
      <c r="F57" s="52"/>
      <c r="G57" s="52"/>
      <c r="H57" s="52"/>
      <c r="I57" s="53"/>
      <c r="M57" s="67"/>
    </row>
    <row r="58" spans="1:13" ht="14.25" customHeight="1">
      <c r="A58" s="52"/>
      <c r="B58" s="52"/>
      <c r="C58" s="52"/>
      <c r="D58" s="52"/>
      <c r="E58" s="52"/>
      <c r="F58" s="52"/>
      <c r="G58" s="52"/>
      <c r="H58" s="52"/>
      <c r="I58" s="53"/>
      <c r="M58" s="67"/>
    </row>
    <row r="59" spans="1:13" ht="14.25" customHeight="1">
      <c r="A59" s="52"/>
      <c r="B59" s="52"/>
      <c r="C59" s="52"/>
      <c r="D59" s="52"/>
      <c r="E59" s="52"/>
      <c r="F59" s="52"/>
      <c r="G59" s="52"/>
      <c r="H59" s="52"/>
      <c r="I59" s="53"/>
      <c r="M59" s="67"/>
    </row>
    <row r="60" spans="1:13" ht="14.25" customHeight="1">
      <c r="A60" s="52"/>
      <c r="B60" s="52"/>
      <c r="C60" s="52"/>
      <c r="D60" s="52"/>
      <c r="E60" s="52"/>
      <c r="F60" s="52"/>
      <c r="G60" s="52"/>
      <c r="H60" s="52"/>
      <c r="I60" s="53"/>
      <c r="M60" s="67"/>
    </row>
    <row r="61" spans="1:13" ht="14.25" customHeight="1">
      <c r="A61" s="52"/>
      <c r="B61" s="52"/>
      <c r="C61" s="52"/>
      <c r="D61" s="52"/>
      <c r="E61" s="52"/>
      <c r="F61" s="52"/>
      <c r="G61" s="52"/>
      <c r="H61" s="52"/>
      <c r="I61" s="53"/>
      <c r="M61" s="67"/>
    </row>
    <row r="62" spans="1:13" ht="14.25" customHeight="1">
      <c r="A62" s="52"/>
      <c r="B62" s="52"/>
      <c r="C62" s="52"/>
      <c r="D62" s="52"/>
      <c r="E62" s="52"/>
      <c r="F62" s="52"/>
      <c r="G62" s="52"/>
      <c r="H62" s="52"/>
      <c r="I62" s="53"/>
      <c r="M62" s="67"/>
    </row>
    <row r="63" spans="1:13" ht="14.25" customHeight="1">
      <c r="A63" s="52"/>
      <c r="B63" s="52"/>
      <c r="C63" s="52"/>
      <c r="D63" s="52"/>
      <c r="E63" s="52"/>
      <c r="F63" s="52"/>
      <c r="G63" s="52"/>
      <c r="H63" s="52"/>
      <c r="I63" s="53"/>
      <c r="M63" s="67"/>
    </row>
    <row r="64" spans="1:13" ht="14.25" customHeight="1">
      <c r="A64" s="52"/>
      <c r="B64" s="52"/>
      <c r="C64" s="52"/>
      <c r="D64" s="52"/>
      <c r="E64" s="52"/>
      <c r="F64" s="52"/>
      <c r="G64" s="52"/>
      <c r="H64" s="52"/>
      <c r="I64" s="53"/>
      <c r="M64" s="67"/>
    </row>
    <row r="65" spans="1:13" ht="14.25" customHeight="1">
      <c r="A65" s="48"/>
      <c r="B65" s="48"/>
      <c r="C65" s="48"/>
      <c r="D65" s="48"/>
      <c r="E65" s="48"/>
      <c r="F65" s="48"/>
      <c r="G65" s="48"/>
      <c r="H65" s="48"/>
      <c r="I65" s="49"/>
      <c r="M65" s="67"/>
    </row>
    <row r="66" spans="1:13" ht="14.25" customHeight="1">
      <c r="A66" s="48"/>
      <c r="B66" s="48"/>
      <c r="C66" s="48"/>
      <c r="D66" s="48"/>
      <c r="E66" s="48"/>
      <c r="F66" s="48"/>
      <c r="G66" s="48"/>
      <c r="H66" s="48"/>
      <c r="I66" s="49"/>
      <c r="M66" s="67"/>
    </row>
    <row r="67" spans="1:13" ht="14.25" customHeight="1">
      <c r="A67" s="48"/>
      <c r="B67" s="48"/>
      <c r="C67" s="48"/>
      <c r="D67" s="48"/>
      <c r="E67" s="48"/>
      <c r="F67" s="48"/>
      <c r="G67" s="48"/>
      <c r="H67" s="48"/>
      <c r="I67" s="49"/>
      <c r="M67" s="67"/>
    </row>
    <row r="68" spans="1:13" ht="14.25" customHeight="1">
      <c r="A68" s="48"/>
      <c r="B68" s="48"/>
      <c r="C68" s="48"/>
      <c r="D68" s="48"/>
      <c r="E68" s="48"/>
      <c r="F68" s="48"/>
      <c r="G68" s="48"/>
      <c r="H68" s="48"/>
      <c r="I68" s="49"/>
      <c r="M68" s="67"/>
    </row>
    <row r="69" spans="1:13" ht="14.25" customHeight="1">
      <c r="A69" s="48"/>
      <c r="B69" s="48"/>
      <c r="C69" s="48"/>
      <c r="D69" s="48"/>
      <c r="E69" s="48"/>
      <c r="F69" s="48"/>
      <c r="G69" s="48"/>
      <c r="H69" s="48"/>
      <c r="I69" s="49"/>
      <c r="M69" s="67"/>
    </row>
    <row r="70" spans="1:13" ht="14.25" customHeight="1">
      <c r="A70" s="48"/>
      <c r="B70" s="48"/>
      <c r="C70" s="48"/>
      <c r="D70" s="48"/>
      <c r="E70" s="48"/>
      <c r="F70" s="48"/>
      <c r="G70" s="48"/>
      <c r="H70" s="48"/>
      <c r="I70" s="49"/>
    </row>
    <row r="71" spans="1:13" ht="14.25" customHeight="1">
      <c r="A71" s="48"/>
      <c r="B71" s="48"/>
      <c r="C71" s="48"/>
      <c r="D71" s="48"/>
      <c r="E71" s="48"/>
      <c r="F71" s="48"/>
      <c r="G71" s="48"/>
      <c r="H71" s="48"/>
      <c r="I71" s="49"/>
    </row>
    <row r="72" spans="1:13" ht="14.25" customHeight="1">
      <c r="A72" s="48"/>
      <c r="B72" s="48"/>
      <c r="C72" s="48"/>
      <c r="D72" s="48"/>
      <c r="E72" s="48"/>
      <c r="F72" s="48"/>
      <c r="G72" s="48"/>
      <c r="H72" s="48"/>
      <c r="I72" s="49"/>
    </row>
    <row r="73" spans="1:13" ht="14.25" customHeight="1">
      <c r="A73" s="48"/>
      <c r="B73" s="48"/>
      <c r="C73" s="48"/>
      <c r="D73" s="48"/>
      <c r="E73" s="48"/>
      <c r="F73" s="48"/>
      <c r="G73" s="48"/>
      <c r="H73" s="48"/>
      <c r="I73" s="49"/>
    </row>
    <row r="74" spans="1:13" ht="14.25" customHeight="1">
      <c r="A74" s="48"/>
      <c r="B74" s="48"/>
      <c r="C74" s="48"/>
      <c r="D74" s="48"/>
      <c r="E74" s="48"/>
      <c r="F74" s="48"/>
      <c r="G74" s="48"/>
      <c r="H74" s="48"/>
      <c r="I74" s="49"/>
    </row>
    <row r="75" spans="1:13" ht="14.25" customHeight="1">
      <c r="A75" s="48"/>
      <c r="B75" s="48"/>
      <c r="C75" s="48"/>
      <c r="D75" s="48"/>
      <c r="E75" s="48"/>
      <c r="F75" s="48"/>
      <c r="G75" s="48"/>
      <c r="H75" s="48"/>
      <c r="I75" s="49"/>
    </row>
    <row r="76" spans="1:13" ht="14.25" customHeight="1">
      <c r="A76" s="48"/>
      <c r="B76" s="48"/>
      <c r="C76" s="48"/>
      <c r="D76" s="48"/>
      <c r="E76" s="48"/>
      <c r="F76" s="48"/>
      <c r="G76" s="48"/>
      <c r="H76" s="48"/>
      <c r="I76" s="49"/>
    </row>
    <row r="77" spans="1:13" ht="14.25" customHeight="1">
      <c r="A77" s="48"/>
      <c r="B77" s="48"/>
      <c r="C77" s="48"/>
      <c r="D77" s="48"/>
      <c r="E77" s="48"/>
      <c r="F77" s="48"/>
      <c r="G77" s="48"/>
      <c r="H77" s="48"/>
      <c r="I77" s="49"/>
    </row>
    <row r="78" spans="1:13" ht="14.25" customHeight="1">
      <c r="A78" s="48"/>
      <c r="B78" s="48"/>
      <c r="C78" s="48"/>
      <c r="D78" s="48"/>
      <c r="E78" s="48"/>
      <c r="F78" s="48"/>
      <c r="G78" s="48"/>
      <c r="H78" s="48"/>
      <c r="I78" s="49"/>
    </row>
    <row r="79" spans="1:13" ht="14.25" customHeight="1">
      <c r="A79" s="48"/>
      <c r="B79" s="48"/>
      <c r="C79" s="48"/>
      <c r="D79" s="48"/>
      <c r="E79" s="48"/>
      <c r="F79" s="48"/>
      <c r="G79" s="48"/>
      <c r="H79" s="48"/>
      <c r="I79" s="49"/>
    </row>
    <row r="80" spans="1:13" ht="14.25" customHeight="1">
      <c r="A80" s="48"/>
      <c r="B80" s="48"/>
      <c r="C80" s="48"/>
      <c r="D80" s="48"/>
      <c r="E80" s="48"/>
      <c r="F80" s="48"/>
      <c r="G80" s="48"/>
      <c r="H80" s="48"/>
      <c r="I80" s="49"/>
    </row>
    <row r="81" spans="1:9" ht="14.25" customHeight="1">
      <c r="A81" s="48"/>
      <c r="B81" s="48"/>
      <c r="C81" s="48"/>
      <c r="D81" s="48"/>
      <c r="E81" s="48"/>
      <c r="F81" s="48"/>
      <c r="G81" s="48"/>
      <c r="H81" s="48"/>
      <c r="I81" s="49"/>
    </row>
    <row r="82" spans="1:9" ht="14.25" customHeight="1">
      <c r="A82" s="48"/>
      <c r="B82" s="48"/>
      <c r="C82" s="48"/>
      <c r="D82" s="48"/>
      <c r="E82" s="48"/>
      <c r="F82" s="48"/>
      <c r="G82" s="48"/>
      <c r="H82" s="48"/>
      <c r="I82" s="49"/>
    </row>
    <row r="83" spans="1:9" ht="14.25" customHeight="1">
      <c r="A83" s="48"/>
      <c r="B83" s="48"/>
      <c r="C83" s="48"/>
      <c r="D83" s="48"/>
      <c r="E83" s="48"/>
      <c r="F83" s="48"/>
      <c r="G83" s="48"/>
      <c r="H83" s="48"/>
      <c r="I83" s="49"/>
    </row>
    <row r="84" spans="1:9" ht="14.25" customHeight="1">
      <c r="A84" s="48"/>
      <c r="B84" s="48"/>
      <c r="C84" s="48"/>
      <c r="D84" s="48"/>
      <c r="E84" s="48"/>
      <c r="F84" s="48"/>
      <c r="G84" s="48"/>
      <c r="H84" s="48"/>
      <c r="I84" s="49"/>
    </row>
    <row r="85" spans="1:9" ht="14.25" customHeight="1">
      <c r="A85" s="48"/>
      <c r="B85" s="48"/>
      <c r="C85" s="48"/>
      <c r="D85" s="48"/>
      <c r="E85" s="48"/>
      <c r="F85" s="48"/>
      <c r="G85" s="48"/>
      <c r="H85" s="48"/>
      <c r="I85" s="49"/>
    </row>
    <row r="86" spans="1:9" ht="14.25" customHeight="1">
      <c r="A86" s="48"/>
      <c r="B86" s="48"/>
      <c r="C86" s="48"/>
      <c r="D86" s="48"/>
      <c r="E86" s="48"/>
      <c r="F86" s="48"/>
      <c r="G86" s="48"/>
      <c r="H86" s="48"/>
      <c r="I86" s="49"/>
    </row>
    <row r="87" spans="1:9" ht="14.25" customHeight="1">
      <c r="A87" s="48"/>
      <c r="B87" s="48"/>
      <c r="C87" s="48"/>
      <c r="D87" s="48"/>
      <c r="E87" s="48"/>
      <c r="F87" s="48"/>
      <c r="G87" s="48"/>
      <c r="H87" s="48"/>
      <c r="I87" s="49"/>
    </row>
    <row r="88" spans="1:9" ht="14.25" customHeight="1">
      <c r="A88" s="48"/>
      <c r="B88" s="48"/>
      <c r="C88" s="48"/>
      <c r="D88" s="48"/>
      <c r="E88" s="48"/>
      <c r="F88" s="48"/>
      <c r="G88" s="48"/>
      <c r="H88" s="48"/>
      <c r="I88" s="49"/>
    </row>
    <row r="89" spans="1:9" ht="14.25" customHeight="1">
      <c r="A89" s="48"/>
      <c r="B89" s="48"/>
      <c r="C89" s="48"/>
      <c r="D89" s="48"/>
      <c r="E89" s="48"/>
      <c r="F89" s="48"/>
      <c r="G89" s="48"/>
      <c r="H89" s="48"/>
      <c r="I89" s="49"/>
    </row>
    <row r="90" spans="1:9" ht="14.25" customHeight="1">
      <c r="A90" s="48"/>
      <c r="B90" s="48"/>
      <c r="C90" s="48"/>
      <c r="D90" s="48"/>
      <c r="E90" s="48"/>
      <c r="F90" s="48"/>
      <c r="G90" s="48"/>
      <c r="H90" s="48"/>
      <c r="I90" s="49"/>
    </row>
    <row r="91" spans="1:9" ht="14.25" customHeight="1">
      <c r="A91" s="48"/>
      <c r="B91" s="48"/>
      <c r="C91" s="48"/>
      <c r="D91" s="48"/>
      <c r="E91" s="48"/>
      <c r="F91" s="48"/>
      <c r="G91" s="48"/>
      <c r="H91" s="48"/>
      <c r="I91" s="49"/>
    </row>
    <row r="92" spans="1:9" ht="14.25" customHeight="1">
      <c r="A92" s="48"/>
      <c r="B92" s="48"/>
      <c r="C92" s="48"/>
      <c r="D92" s="48"/>
      <c r="E92" s="48"/>
      <c r="F92" s="48"/>
      <c r="G92" s="48"/>
      <c r="H92" s="48"/>
      <c r="I92" s="49"/>
    </row>
    <row r="93" spans="1:9" ht="14.25" customHeight="1">
      <c r="A93" s="48"/>
      <c r="B93" s="48"/>
      <c r="C93" s="48"/>
      <c r="D93" s="48"/>
      <c r="E93" s="48"/>
      <c r="F93" s="48"/>
      <c r="G93" s="48"/>
      <c r="H93" s="48"/>
      <c r="I93" s="49"/>
    </row>
    <row r="94" spans="1:9" ht="14.25" customHeight="1">
      <c r="A94" s="48"/>
      <c r="B94" s="48"/>
      <c r="C94" s="48"/>
      <c r="D94" s="48"/>
      <c r="E94" s="48"/>
      <c r="F94" s="48"/>
      <c r="G94" s="48"/>
      <c r="H94" s="48"/>
      <c r="I94" s="49"/>
    </row>
    <row r="95" spans="1:9" ht="14.25" customHeight="1">
      <c r="A95" s="48"/>
      <c r="B95" s="48"/>
      <c r="C95" s="48"/>
      <c r="D95" s="48"/>
      <c r="E95" s="48"/>
      <c r="F95" s="48"/>
      <c r="G95" s="48"/>
      <c r="H95" s="48"/>
      <c r="I95" s="49"/>
    </row>
    <row r="96" spans="1:9" ht="14.25" customHeight="1">
      <c r="A96" s="48"/>
      <c r="B96" s="48"/>
      <c r="C96" s="48"/>
      <c r="D96" s="48"/>
      <c r="E96" s="48"/>
      <c r="F96" s="48"/>
      <c r="G96" s="48"/>
      <c r="H96" s="48"/>
      <c r="I96" s="49"/>
    </row>
    <row r="97" spans="1:9" ht="14.25" customHeight="1">
      <c r="A97" s="48"/>
      <c r="B97" s="48"/>
      <c r="C97" s="48"/>
      <c r="D97" s="48"/>
      <c r="E97" s="48"/>
      <c r="F97" s="48"/>
      <c r="G97" s="48"/>
      <c r="H97" s="48"/>
      <c r="I97" s="49"/>
    </row>
    <row r="98" spans="1:9" ht="14.25" customHeight="1">
      <c r="A98" s="48"/>
      <c r="B98" s="48"/>
      <c r="C98" s="48"/>
      <c r="D98" s="48"/>
      <c r="E98" s="48"/>
      <c r="F98" s="48"/>
      <c r="G98" s="48"/>
      <c r="H98" s="48"/>
      <c r="I98" s="49"/>
    </row>
  </sheetData>
  <mergeCells count="4">
    <mergeCell ref="A2:I2"/>
    <mergeCell ref="A3:I3"/>
    <mergeCell ref="E4:I4"/>
    <mergeCell ref="A5:D5"/>
  </mergeCells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97"/>
  <sheetViews>
    <sheetView topLeftCell="A28" zoomScale="130" zoomScaleNormal="130" workbookViewId="0">
      <selection activeCell="E52" sqref="E52"/>
    </sheetView>
  </sheetViews>
  <sheetFormatPr baseColWidth="10" defaultColWidth="14.42578125" defaultRowHeight="15" customHeight="1"/>
  <cols>
    <col min="1" max="1" width="5.7109375" customWidth="1"/>
    <col min="2" max="2" width="5.140625" customWidth="1"/>
    <col min="3" max="3" width="5.28515625" customWidth="1"/>
    <col min="4" max="4" width="5.42578125" customWidth="1"/>
    <col min="5" max="5" width="21.7109375" customWidth="1"/>
    <col min="6" max="6" width="15.85546875" customWidth="1"/>
    <col min="7" max="7" width="8.140625" customWidth="1"/>
    <col min="8" max="8" width="7.28515625" customWidth="1"/>
    <col min="9" max="9" width="16.7109375" customWidth="1"/>
    <col min="10" max="10" width="11.42578125" customWidth="1"/>
    <col min="11" max="11" width="10" customWidth="1"/>
  </cols>
  <sheetData>
    <row r="1" spans="1:11" ht="26.25" customHeight="1">
      <c r="A1" s="211"/>
      <c r="B1" s="212"/>
      <c r="C1" s="213"/>
      <c r="D1" s="213"/>
      <c r="E1" s="213"/>
      <c r="F1" s="213" t="s">
        <v>10</v>
      </c>
      <c r="G1" s="213"/>
      <c r="H1" s="212"/>
      <c r="I1" s="214"/>
      <c r="J1" s="41"/>
      <c r="K1" s="41"/>
    </row>
    <row r="2" spans="1:11" ht="18.75" customHeight="1">
      <c r="A2" s="226"/>
      <c r="B2" s="227"/>
      <c r="C2" s="227"/>
      <c r="D2" s="227"/>
      <c r="E2" s="228"/>
      <c r="F2" s="228" t="s">
        <v>172</v>
      </c>
      <c r="G2" s="227"/>
      <c r="H2" s="229"/>
      <c r="I2" s="230"/>
      <c r="J2" s="41"/>
      <c r="K2" s="41"/>
    </row>
    <row r="3" spans="1:11" ht="78" customHeight="1">
      <c r="A3" s="231" t="s">
        <v>134</v>
      </c>
      <c r="B3" s="231" t="s">
        <v>109</v>
      </c>
      <c r="C3" s="231" t="s">
        <v>135</v>
      </c>
      <c r="D3" s="231" t="s">
        <v>136</v>
      </c>
      <c r="E3" s="357" t="s">
        <v>112</v>
      </c>
      <c r="F3" s="354"/>
      <c r="G3" s="354"/>
      <c r="H3" s="354"/>
      <c r="I3" s="355"/>
      <c r="J3" s="41"/>
      <c r="K3" s="41"/>
    </row>
    <row r="4" spans="1:11" ht="25.5" customHeight="1">
      <c r="A4" s="358" t="s">
        <v>89</v>
      </c>
      <c r="B4" s="316"/>
      <c r="C4" s="316"/>
      <c r="D4" s="316"/>
      <c r="E4" s="232" t="s">
        <v>137</v>
      </c>
      <c r="F4" s="232" t="s">
        <v>138</v>
      </c>
      <c r="G4" s="232" t="s">
        <v>114</v>
      </c>
      <c r="H4" s="232" t="s">
        <v>115</v>
      </c>
      <c r="I4" s="232" t="s">
        <v>116</v>
      </c>
      <c r="J4" s="41"/>
      <c r="K4" s="41"/>
    </row>
    <row r="5" spans="1:11" ht="4.5" customHeight="1">
      <c r="A5" s="215"/>
      <c r="B5" s="216"/>
      <c r="C5" s="216"/>
      <c r="D5" s="216"/>
      <c r="E5" s="216"/>
      <c r="F5" s="216"/>
      <c r="G5" s="216"/>
      <c r="H5" s="217"/>
      <c r="I5" s="218"/>
      <c r="J5" s="41"/>
      <c r="K5" s="41"/>
    </row>
    <row r="6" spans="1:11" ht="14.25" customHeight="1">
      <c r="A6" s="205">
        <v>1</v>
      </c>
      <c r="B6" s="50">
        <v>2</v>
      </c>
      <c r="C6" s="50">
        <v>1</v>
      </c>
      <c r="D6" s="50">
        <v>1</v>
      </c>
      <c r="E6" s="50" t="s">
        <v>117</v>
      </c>
      <c r="F6" s="50" t="s">
        <v>139</v>
      </c>
      <c r="G6" s="43">
        <v>1</v>
      </c>
      <c r="H6" s="42" t="s">
        <v>56</v>
      </c>
      <c r="I6" s="219" t="s">
        <v>140</v>
      </c>
      <c r="J6" s="45"/>
      <c r="K6" s="41"/>
    </row>
    <row r="7" spans="1:11" ht="14.25" customHeight="1">
      <c r="A7" s="205">
        <v>1</v>
      </c>
      <c r="B7" s="50">
        <v>2</v>
      </c>
      <c r="C7" s="50">
        <v>2</v>
      </c>
      <c r="D7" s="50">
        <v>1</v>
      </c>
      <c r="E7" s="50" t="s">
        <v>117</v>
      </c>
      <c r="F7" s="50" t="s">
        <v>139</v>
      </c>
      <c r="G7" s="43">
        <v>2</v>
      </c>
      <c r="H7" s="42" t="s">
        <v>56</v>
      </c>
      <c r="I7" s="219" t="s">
        <v>140</v>
      </c>
      <c r="J7" s="45"/>
      <c r="K7" s="41"/>
    </row>
    <row r="8" spans="1:11" ht="14.25" customHeight="1">
      <c r="A8" s="205">
        <v>1</v>
      </c>
      <c r="B8" s="50">
        <v>2</v>
      </c>
      <c r="C8" s="50">
        <v>3</v>
      </c>
      <c r="D8" s="50">
        <v>1</v>
      </c>
      <c r="E8" s="50" t="s">
        <v>117</v>
      </c>
      <c r="F8" s="50" t="s">
        <v>139</v>
      </c>
      <c r="G8" s="43">
        <v>3</v>
      </c>
      <c r="H8" s="42" t="s">
        <v>56</v>
      </c>
      <c r="I8" s="219" t="s">
        <v>140</v>
      </c>
      <c r="J8" s="41"/>
      <c r="K8" s="41"/>
    </row>
    <row r="9" spans="1:11" ht="14.25" customHeight="1">
      <c r="A9" s="205">
        <v>1</v>
      </c>
      <c r="B9" s="50">
        <v>2</v>
      </c>
      <c r="C9" s="50">
        <v>4</v>
      </c>
      <c r="D9" s="50">
        <v>1</v>
      </c>
      <c r="E9" s="50" t="s">
        <v>117</v>
      </c>
      <c r="F9" s="50" t="s">
        <v>139</v>
      </c>
      <c r="G9" s="43">
        <v>4</v>
      </c>
      <c r="H9" s="42" t="s">
        <v>56</v>
      </c>
      <c r="I9" s="219" t="s">
        <v>140</v>
      </c>
      <c r="J9" s="41"/>
      <c r="K9" s="41"/>
    </row>
    <row r="10" spans="1:11" ht="3" customHeight="1">
      <c r="A10" s="203"/>
      <c r="B10" s="176"/>
      <c r="C10" s="176"/>
      <c r="D10" s="176"/>
      <c r="E10" s="220"/>
      <c r="F10" s="220"/>
      <c r="G10" s="221"/>
      <c r="H10" s="186"/>
      <c r="I10" s="222"/>
      <c r="J10" s="41"/>
      <c r="K10" s="41"/>
    </row>
    <row r="11" spans="1:11" ht="14.25" customHeight="1">
      <c r="A11" s="205">
        <v>2</v>
      </c>
      <c r="B11" s="50">
        <v>2</v>
      </c>
      <c r="C11" s="50">
        <v>1</v>
      </c>
      <c r="D11" s="50">
        <v>1</v>
      </c>
      <c r="E11" s="50" t="s">
        <v>141</v>
      </c>
      <c r="F11" s="50" t="s">
        <v>139</v>
      </c>
      <c r="G11" s="43">
        <v>1</v>
      </c>
      <c r="H11" s="42" t="s">
        <v>56</v>
      </c>
      <c r="I11" s="219" t="s">
        <v>140</v>
      </c>
      <c r="J11" s="41"/>
      <c r="K11" s="41"/>
    </row>
    <row r="12" spans="1:11" ht="14.25" customHeight="1">
      <c r="A12" s="205">
        <v>2</v>
      </c>
      <c r="B12" s="50">
        <v>2</v>
      </c>
      <c r="C12" s="50">
        <v>2</v>
      </c>
      <c r="D12" s="50">
        <v>1</v>
      </c>
      <c r="E12" s="50" t="s">
        <v>141</v>
      </c>
      <c r="F12" s="50" t="s">
        <v>139</v>
      </c>
      <c r="G12" s="43">
        <v>2</v>
      </c>
      <c r="H12" s="42" t="s">
        <v>56</v>
      </c>
      <c r="I12" s="219" t="s">
        <v>140</v>
      </c>
      <c r="J12" s="41"/>
      <c r="K12" s="41"/>
    </row>
    <row r="13" spans="1:11" ht="14.25" customHeight="1">
      <c r="A13" s="205">
        <v>2</v>
      </c>
      <c r="B13" s="50">
        <v>2</v>
      </c>
      <c r="C13" s="50">
        <v>3</v>
      </c>
      <c r="D13" s="50">
        <v>1</v>
      </c>
      <c r="E13" s="50" t="s">
        <v>141</v>
      </c>
      <c r="F13" s="50" t="s">
        <v>139</v>
      </c>
      <c r="G13" s="43">
        <v>3</v>
      </c>
      <c r="H13" s="42" t="s">
        <v>56</v>
      </c>
      <c r="I13" s="219" t="s">
        <v>140</v>
      </c>
      <c r="J13" s="41"/>
      <c r="K13" s="41"/>
    </row>
    <row r="14" spans="1:11" ht="14.25" customHeight="1">
      <c r="A14" s="205">
        <v>2</v>
      </c>
      <c r="B14" s="50">
        <v>2</v>
      </c>
      <c r="C14" s="50">
        <v>4</v>
      </c>
      <c r="D14" s="50">
        <v>1</v>
      </c>
      <c r="E14" s="50" t="s">
        <v>141</v>
      </c>
      <c r="F14" s="50" t="s">
        <v>139</v>
      </c>
      <c r="G14" s="43">
        <v>4</v>
      </c>
      <c r="H14" s="42" t="s">
        <v>56</v>
      </c>
      <c r="I14" s="219" t="s">
        <v>140</v>
      </c>
      <c r="J14" s="41"/>
      <c r="K14" s="41"/>
    </row>
    <row r="15" spans="1:11" ht="3" customHeight="1">
      <c r="A15" s="203"/>
      <c r="B15" s="176"/>
      <c r="C15" s="176"/>
      <c r="D15" s="176"/>
      <c r="E15" s="220"/>
      <c r="F15" s="176"/>
      <c r="G15" s="221"/>
      <c r="H15" s="186"/>
      <c r="I15" s="222"/>
      <c r="J15" s="41"/>
      <c r="K15" s="41"/>
    </row>
    <row r="16" spans="1:11" ht="14.25" customHeight="1">
      <c r="A16" s="205">
        <v>3</v>
      </c>
      <c r="B16" s="50">
        <v>2</v>
      </c>
      <c r="C16" s="50">
        <v>1</v>
      </c>
      <c r="D16" s="50">
        <v>1</v>
      </c>
      <c r="E16" s="50" t="s">
        <v>120</v>
      </c>
      <c r="F16" s="50" t="s">
        <v>139</v>
      </c>
      <c r="G16" s="43">
        <v>1</v>
      </c>
      <c r="H16" s="223" t="s">
        <v>56</v>
      </c>
      <c r="I16" s="219" t="s">
        <v>140</v>
      </c>
      <c r="J16" s="41"/>
      <c r="K16" s="41"/>
    </row>
    <row r="17" spans="1:11" ht="14.25" customHeight="1">
      <c r="A17" s="205">
        <v>3</v>
      </c>
      <c r="B17" s="50">
        <v>2</v>
      </c>
      <c r="C17" s="50">
        <v>2</v>
      </c>
      <c r="D17" s="50">
        <v>1</v>
      </c>
      <c r="E17" s="50" t="s">
        <v>120</v>
      </c>
      <c r="F17" s="50" t="s">
        <v>139</v>
      </c>
      <c r="G17" s="43">
        <v>2</v>
      </c>
      <c r="H17" s="223" t="s">
        <v>56</v>
      </c>
      <c r="I17" s="219" t="s">
        <v>140</v>
      </c>
      <c r="J17" s="41"/>
      <c r="K17" s="41"/>
    </row>
    <row r="18" spans="1:11" ht="14.25" customHeight="1">
      <c r="A18" s="205">
        <v>3</v>
      </c>
      <c r="B18" s="50">
        <v>2</v>
      </c>
      <c r="C18" s="50">
        <v>3</v>
      </c>
      <c r="D18" s="50">
        <v>1</v>
      </c>
      <c r="E18" s="50" t="s">
        <v>120</v>
      </c>
      <c r="F18" s="50" t="s">
        <v>139</v>
      </c>
      <c r="G18" s="43">
        <v>3</v>
      </c>
      <c r="H18" s="223" t="s">
        <v>56</v>
      </c>
      <c r="I18" s="219" t="s">
        <v>140</v>
      </c>
      <c r="J18" s="41"/>
      <c r="K18" s="41"/>
    </row>
    <row r="19" spans="1:11" ht="3" customHeight="1">
      <c r="A19" s="203"/>
      <c r="B19" s="176"/>
      <c r="C19" s="176"/>
      <c r="D19" s="176"/>
      <c r="E19" s="220"/>
      <c r="F19" s="176"/>
      <c r="G19" s="221"/>
      <c r="H19" s="186"/>
      <c r="I19" s="224"/>
      <c r="J19" s="41"/>
      <c r="K19" s="41"/>
    </row>
    <row r="20" spans="1:11" ht="14.25" customHeight="1">
      <c r="A20" s="205">
        <v>5</v>
      </c>
      <c r="B20" s="50">
        <v>2</v>
      </c>
      <c r="C20" s="50">
        <v>1</v>
      </c>
      <c r="D20" s="50">
        <v>1</v>
      </c>
      <c r="E20" s="50" t="s">
        <v>142</v>
      </c>
      <c r="F20" s="50" t="s">
        <v>139</v>
      </c>
      <c r="G20" s="43">
        <v>1</v>
      </c>
      <c r="H20" s="223" t="s">
        <v>56</v>
      </c>
      <c r="I20" s="219" t="s">
        <v>140</v>
      </c>
      <c r="J20" s="41"/>
      <c r="K20" s="41"/>
    </row>
    <row r="21" spans="1:11" ht="14.25" customHeight="1">
      <c r="A21" s="205">
        <v>5</v>
      </c>
      <c r="B21" s="50">
        <v>2</v>
      </c>
      <c r="C21" s="50">
        <v>2</v>
      </c>
      <c r="D21" s="50">
        <v>1</v>
      </c>
      <c r="E21" s="50" t="s">
        <v>142</v>
      </c>
      <c r="F21" s="50" t="s">
        <v>139</v>
      </c>
      <c r="G21" s="43">
        <v>2</v>
      </c>
      <c r="H21" s="223" t="s">
        <v>56</v>
      </c>
      <c r="I21" s="219" t="s">
        <v>140</v>
      </c>
      <c r="J21" s="41"/>
      <c r="K21" s="41"/>
    </row>
    <row r="22" spans="1:11" ht="14.25" customHeight="1">
      <c r="A22" s="205">
        <v>5</v>
      </c>
      <c r="B22" s="50">
        <v>2</v>
      </c>
      <c r="C22" s="50">
        <v>3</v>
      </c>
      <c r="D22" s="50">
        <v>1</v>
      </c>
      <c r="E22" s="50" t="s">
        <v>142</v>
      </c>
      <c r="F22" s="50" t="s">
        <v>139</v>
      </c>
      <c r="G22" s="43">
        <v>3</v>
      </c>
      <c r="H22" s="223" t="s">
        <v>56</v>
      </c>
      <c r="I22" s="219" t="s">
        <v>140</v>
      </c>
      <c r="J22" s="41"/>
      <c r="K22" s="41"/>
    </row>
    <row r="23" spans="1:11" ht="3" customHeight="1">
      <c r="A23" s="203"/>
      <c r="B23" s="176"/>
      <c r="C23" s="176"/>
      <c r="D23" s="176"/>
      <c r="E23" s="220"/>
      <c r="F23" s="176"/>
      <c r="G23" s="221"/>
      <c r="H23" s="186"/>
      <c r="I23" s="224"/>
      <c r="J23" s="41"/>
      <c r="K23" s="41"/>
    </row>
    <row r="24" spans="1:11" ht="14.25" customHeight="1">
      <c r="A24" s="205">
        <v>7</v>
      </c>
      <c r="B24" s="50">
        <v>2</v>
      </c>
      <c r="C24" s="50">
        <v>1</v>
      </c>
      <c r="D24" s="50">
        <v>1</v>
      </c>
      <c r="E24" s="50" t="s">
        <v>143</v>
      </c>
      <c r="F24" s="50" t="s">
        <v>139</v>
      </c>
      <c r="G24" s="43">
        <v>1</v>
      </c>
      <c r="H24" s="223" t="s">
        <v>56</v>
      </c>
      <c r="I24" s="219" t="s">
        <v>140</v>
      </c>
      <c r="J24" s="41"/>
      <c r="K24" s="41"/>
    </row>
    <row r="25" spans="1:11" ht="14.25" customHeight="1">
      <c r="A25" s="205">
        <v>7</v>
      </c>
      <c r="B25" s="50">
        <v>2</v>
      </c>
      <c r="C25" s="50">
        <v>2</v>
      </c>
      <c r="D25" s="50">
        <v>1</v>
      </c>
      <c r="E25" s="50" t="s">
        <v>143</v>
      </c>
      <c r="F25" s="50" t="s">
        <v>139</v>
      </c>
      <c r="G25" s="43">
        <v>2</v>
      </c>
      <c r="H25" s="223" t="s">
        <v>56</v>
      </c>
      <c r="I25" s="219" t="s">
        <v>140</v>
      </c>
      <c r="J25" s="41"/>
      <c r="K25" s="41"/>
    </row>
    <row r="26" spans="1:11" ht="14.25" customHeight="1">
      <c r="A26" s="205">
        <v>7</v>
      </c>
      <c r="B26" s="50">
        <v>2</v>
      </c>
      <c r="C26" s="50">
        <v>3</v>
      </c>
      <c r="D26" s="50">
        <v>1</v>
      </c>
      <c r="E26" s="50" t="s">
        <v>143</v>
      </c>
      <c r="F26" s="50" t="s">
        <v>139</v>
      </c>
      <c r="G26" s="43">
        <v>3</v>
      </c>
      <c r="H26" s="223" t="s">
        <v>56</v>
      </c>
      <c r="I26" s="219" t="s">
        <v>140</v>
      </c>
      <c r="J26" s="41"/>
      <c r="K26" s="41"/>
    </row>
    <row r="27" spans="1:11" ht="14.25" customHeight="1">
      <c r="A27" s="205">
        <v>7</v>
      </c>
      <c r="B27" s="50">
        <v>2</v>
      </c>
      <c r="C27" s="50">
        <v>4</v>
      </c>
      <c r="D27" s="50">
        <v>1</v>
      </c>
      <c r="E27" s="50" t="s">
        <v>143</v>
      </c>
      <c r="F27" s="50" t="s">
        <v>139</v>
      </c>
      <c r="G27" s="43">
        <v>4</v>
      </c>
      <c r="H27" s="223" t="s">
        <v>56</v>
      </c>
      <c r="I27" s="219" t="s">
        <v>140</v>
      </c>
      <c r="J27" s="41"/>
      <c r="K27" s="41"/>
    </row>
    <row r="28" spans="1:11" ht="14.25" customHeight="1">
      <c r="A28" s="205">
        <v>7</v>
      </c>
      <c r="B28" s="50">
        <v>2</v>
      </c>
      <c r="C28" s="50">
        <v>5</v>
      </c>
      <c r="D28" s="50">
        <v>1</v>
      </c>
      <c r="E28" s="50" t="s">
        <v>143</v>
      </c>
      <c r="F28" s="50" t="s">
        <v>139</v>
      </c>
      <c r="G28" s="43">
        <v>5</v>
      </c>
      <c r="H28" s="223" t="s">
        <v>56</v>
      </c>
      <c r="I28" s="219" t="s">
        <v>140</v>
      </c>
      <c r="J28" s="41"/>
      <c r="K28" s="41"/>
    </row>
    <row r="29" spans="1:11" ht="3.75" customHeight="1">
      <c r="A29" s="203"/>
      <c r="B29" s="176"/>
      <c r="C29" s="176"/>
      <c r="D29" s="176"/>
      <c r="E29" s="220"/>
      <c r="F29" s="176"/>
      <c r="G29" s="221"/>
      <c r="H29" s="186"/>
      <c r="I29" s="224"/>
      <c r="J29" s="41"/>
      <c r="K29" s="41"/>
    </row>
    <row r="30" spans="1:11" ht="14.25" customHeight="1">
      <c r="A30" s="205">
        <v>8</v>
      </c>
      <c r="B30" s="50">
        <v>2</v>
      </c>
      <c r="C30" s="50">
        <v>1</v>
      </c>
      <c r="D30" s="50">
        <v>1</v>
      </c>
      <c r="E30" s="50" t="s">
        <v>123</v>
      </c>
      <c r="F30" s="50" t="s">
        <v>139</v>
      </c>
      <c r="G30" s="43">
        <v>1</v>
      </c>
      <c r="H30" s="223" t="s">
        <v>56</v>
      </c>
      <c r="I30" s="225">
        <v>3500</v>
      </c>
      <c r="J30" s="66"/>
      <c r="K30" s="41"/>
    </row>
    <row r="31" spans="1:11" ht="14.25" customHeight="1">
      <c r="A31" s="205">
        <v>8</v>
      </c>
      <c r="B31" s="50">
        <v>2</v>
      </c>
      <c r="C31" s="50">
        <v>2</v>
      </c>
      <c r="D31" s="50">
        <v>1</v>
      </c>
      <c r="E31" s="50" t="s">
        <v>123</v>
      </c>
      <c r="F31" s="50" t="s">
        <v>139</v>
      </c>
      <c r="G31" s="43">
        <v>2</v>
      </c>
      <c r="H31" s="223" t="s">
        <v>56</v>
      </c>
      <c r="I31" s="225">
        <v>3000</v>
      </c>
      <c r="J31" s="66"/>
      <c r="K31" s="41"/>
    </row>
    <row r="32" spans="1:11" ht="14.25" customHeight="1">
      <c r="A32" s="205">
        <v>8</v>
      </c>
      <c r="B32" s="50">
        <v>2</v>
      </c>
      <c r="C32" s="50">
        <v>3</v>
      </c>
      <c r="D32" s="50">
        <v>1</v>
      </c>
      <c r="E32" s="50" t="s">
        <v>123</v>
      </c>
      <c r="F32" s="50" t="s">
        <v>139</v>
      </c>
      <c r="G32" s="43">
        <v>3</v>
      </c>
      <c r="H32" s="223" t="s">
        <v>56</v>
      </c>
      <c r="I32" s="225">
        <v>2500</v>
      </c>
      <c r="J32" s="66"/>
      <c r="K32" s="41"/>
    </row>
    <row r="33" spans="1:11" ht="14.25" customHeight="1">
      <c r="A33" s="205">
        <v>8</v>
      </c>
      <c r="B33" s="50">
        <v>2</v>
      </c>
      <c r="C33" s="50">
        <v>4</v>
      </c>
      <c r="D33" s="50">
        <v>1</v>
      </c>
      <c r="E33" s="50" t="s">
        <v>123</v>
      </c>
      <c r="F33" s="50" t="s">
        <v>139</v>
      </c>
      <c r="G33" s="43">
        <v>4</v>
      </c>
      <c r="H33" s="223" t="s">
        <v>56</v>
      </c>
      <c r="I33" s="219" t="s">
        <v>144</v>
      </c>
      <c r="J33" s="41"/>
      <c r="K33" s="41"/>
    </row>
    <row r="34" spans="1:11" ht="14.25" customHeight="1">
      <c r="A34" s="205">
        <v>8</v>
      </c>
      <c r="B34" s="50">
        <v>2</v>
      </c>
      <c r="C34" s="50">
        <v>5</v>
      </c>
      <c r="D34" s="50">
        <v>1</v>
      </c>
      <c r="E34" s="50" t="s">
        <v>123</v>
      </c>
      <c r="F34" s="50" t="s">
        <v>139</v>
      </c>
      <c r="G34" s="43">
        <v>5</v>
      </c>
      <c r="H34" s="223" t="s">
        <v>56</v>
      </c>
      <c r="I34" s="219" t="s">
        <v>144</v>
      </c>
      <c r="J34" s="41"/>
      <c r="K34" s="41"/>
    </row>
    <row r="35" spans="1:11" ht="14.25" customHeight="1">
      <c r="A35" s="205">
        <v>8</v>
      </c>
      <c r="B35" s="50">
        <v>2</v>
      </c>
      <c r="C35" s="50">
        <v>6</v>
      </c>
      <c r="D35" s="50">
        <v>1</v>
      </c>
      <c r="E35" s="50" t="s">
        <v>123</v>
      </c>
      <c r="F35" s="50" t="s">
        <v>139</v>
      </c>
      <c r="G35" s="43">
        <v>6</v>
      </c>
      <c r="H35" s="223" t="s">
        <v>56</v>
      </c>
      <c r="I35" s="219" t="s">
        <v>144</v>
      </c>
      <c r="J35" s="41"/>
      <c r="K35" s="41"/>
    </row>
    <row r="36" spans="1:11" ht="14.25" customHeight="1">
      <c r="A36" s="205">
        <v>8</v>
      </c>
      <c r="B36" s="50">
        <v>2</v>
      </c>
      <c r="C36" s="50">
        <v>7</v>
      </c>
      <c r="D36" s="50">
        <v>1</v>
      </c>
      <c r="E36" s="50" t="s">
        <v>123</v>
      </c>
      <c r="F36" s="50" t="s">
        <v>139</v>
      </c>
      <c r="G36" s="43">
        <v>7</v>
      </c>
      <c r="H36" s="223" t="s">
        <v>56</v>
      </c>
      <c r="I36" s="219" t="s">
        <v>144</v>
      </c>
      <c r="J36" s="41"/>
      <c r="K36" s="41"/>
    </row>
    <row r="37" spans="1:11" ht="3" customHeight="1">
      <c r="A37" s="203"/>
      <c r="B37" s="176"/>
      <c r="C37" s="176"/>
      <c r="D37" s="176"/>
      <c r="E37" s="220"/>
      <c r="F37" s="220"/>
      <c r="G37" s="221"/>
      <c r="H37" s="186"/>
      <c r="I37" s="224"/>
      <c r="J37" s="41"/>
      <c r="K37" s="41"/>
    </row>
    <row r="38" spans="1:11" ht="14.25" customHeight="1">
      <c r="A38" s="205">
        <v>9</v>
      </c>
      <c r="B38" s="50">
        <v>2</v>
      </c>
      <c r="C38" s="50">
        <v>1</v>
      </c>
      <c r="D38" s="50">
        <v>1</v>
      </c>
      <c r="E38" s="50" t="s">
        <v>145</v>
      </c>
      <c r="F38" s="50" t="s">
        <v>139</v>
      </c>
      <c r="G38" s="43">
        <v>1</v>
      </c>
      <c r="H38" s="223" t="s">
        <v>56</v>
      </c>
      <c r="I38" s="219" t="s">
        <v>144</v>
      </c>
      <c r="J38" s="41"/>
      <c r="K38" s="41"/>
    </row>
    <row r="39" spans="1:11" ht="14.25" customHeight="1">
      <c r="A39" s="205">
        <v>9</v>
      </c>
      <c r="B39" s="50">
        <v>2</v>
      </c>
      <c r="C39" s="50">
        <v>2</v>
      </c>
      <c r="D39" s="50">
        <v>1</v>
      </c>
      <c r="E39" s="50" t="s">
        <v>145</v>
      </c>
      <c r="F39" s="50" t="s">
        <v>139</v>
      </c>
      <c r="G39" s="43">
        <v>2</v>
      </c>
      <c r="H39" s="223" t="s">
        <v>56</v>
      </c>
      <c r="I39" s="219" t="s">
        <v>144</v>
      </c>
      <c r="J39" s="41"/>
      <c r="K39" s="41"/>
    </row>
    <row r="40" spans="1:11" ht="14.25" customHeight="1">
      <c r="A40" s="205">
        <v>9</v>
      </c>
      <c r="B40" s="50">
        <v>2</v>
      </c>
      <c r="C40" s="50">
        <v>3</v>
      </c>
      <c r="D40" s="50">
        <v>1</v>
      </c>
      <c r="E40" s="50" t="s">
        <v>145</v>
      </c>
      <c r="F40" s="50" t="s">
        <v>139</v>
      </c>
      <c r="G40" s="43">
        <v>3</v>
      </c>
      <c r="H40" s="223" t="s">
        <v>56</v>
      </c>
      <c r="I40" s="219" t="s">
        <v>144</v>
      </c>
      <c r="J40" s="41"/>
      <c r="K40" s="41"/>
    </row>
    <row r="41" spans="1:11" ht="14.25" customHeight="1">
      <c r="A41" s="208">
        <v>9</v>
      </c>
      <c r="B41" s="168">
        <v>2</v>
      </c>
      <c r="C41" s="168">
        <v>4</v>
      </c>
      <c r="D41" s="168">
        <v>1</v>
      </c>
      <c r="E41" s="168" t="s">
        <v>145</v>
      </c>
      <c r="F41" s="168" t="s">
        <v>139</v>
      </c>
      <c r="G41" s="129">
        <v>4</v>
      </c>
      <c r="H41" s="234" t="s">
        <v>56</v>
      </c>
      <c r="I41" s="235" t="s">
        <v>144</v>
      </c>
      <c r="J41" s="41"/>
      <c r="K41" s="41"/>
    </row>
    <row r="42" spans="1:11" s="233" customFormat="1" ht="3" customHeight="1">
      <c r="A42" s="236"/>
      <c r="B42" s="237"/>
      <c r="C42" s="237"/>
      <c r="D42" s="237"/>
      <c r="E42" s="237"/>
      <c r="F42" s="237"/>
      <c r="G42" s="238"/>
      <c r="H42" s="185"/>
      <c r="I42" s="239"/>
      <c r="J42" s="41"/>
      <c r="K42" s="41"/>
    </row>
    <row r="43" spans="1:11" ht="17.25" customHeight="1">
      <c r="A43" s="240" t="s">
        <v>176</v>
      </c>
      <c r="B43" s="172"/>
      <c r="C43" s="172"/>
      <c r="D43" s="172"/>
      <c r="E43" s="172"/>
      <c r="F43" s="172"/>
      <c r="G43" s="172"/>
      <c r="H43" s="173"/>
      <c r="I43" s="174"/>
      <c r="J43" s="41"/>
      <c r="K43" s="41"/>
    </row>
    <row r="44" spans="1:11" ht="14.25" customHeight="1">
      <c r="A44" s="171" t="s">
        <v>126</v>
      </c>
      <c r="B44" s="172"/>
      <c r="C44" s="172"/>
      <c r="D44" s="172"/>
      <c r="E44" s="172"/>
      <c r="F44" s="172"/>
      <c r="G44" s="172"/>
      <c r="H44" s="173"/>
      <c r="I44" s="174"/>
      <c r="J44" s="41"/>
      <c r="K44" s="41"/>
    </row>
    <row r="45" spans="1:11" ht="15" customHeight="1">
      <c r="A45" s="171" t="s">
        <v>127</v>
      </c>
      <c r="B45" s="172"/>
      <c r="C45" s="172"/>
      <c r="D45" s="172"/>
      <c r="E45" s="172"/>
      <c r="F45" s="172"/>
      <c r="G45" s="172"/>
      <c r="H45" s="173"/>
      <c r="I45" s="174"/>
      <c r="J45" s="41"/>
      <c r="K45" s="41"/>
    </row>
    <row r="46" spans="1:11" ht="6" customHeight="1">
      <c r="A46" s="171"/>
      <c r="B46" s="172"/>
      <c r="C46" s="172"/>
      <c r="D46" s="172"/>
      <c r="E46" s="172"/>
      <c r="F46" s="172"/>
      <c r="G46" s="172"/>
      <c r="H46" s="173"/>
      <c r="I46" s="174"/>
      <c r="J46" s="41"/>
      <c r="K46" s="41"/>
    </row>
    <row r="47" spans="1:11" ht="14.25" customHeight="1">
      <c r="A47" s="175" t="s">
        <v>146</v>
      </c>
      <c r="B47" s="172"/>
      <c r="C47" s="172"/>
      <c r="D47" s="172"/>
      <c r="E47" s="172"/>
      <c r="F47" s="172"/>
      <c r="G47" s="176"/>
      <c r="H47" s="173" t="s">
        <v>129</v>
      </c>
      <c r="I47" s="174"/>
      <c r="J47" s="41"/>
      <c r="K47" s="41"/>
    </row>
    <row r="48" spans="1:11" ht="14.25" customHeight="1">
      <c r="A48" s="171" t="s">
        <v>147</v>
      </c>
      <c r="B48" s="172"/>
      <c r="C48" s="172"/>
      <c r="D48" s="172"/>
      <c r="E48" s="172"/>
      <c r="F48" s="172"/>
      <c r="G48" s="172"/>
      <c r="H48" s="173" t="s">
        <v>131</v>
      </c>
      <c r="I48" s="174"/>
      <c r="J48" s="41"/>
      <c r="K48" s="41"/>
    </row>
    <row r="49" spans="1:11" ht="14.25" customHeight="1">
      <c r="A49" s="177" t="s">
        <v>148</v>
      </c>
      <c r="B49" s="178"/>
      <c r="C49" s="178"/>
      <c r="D49" s="178"/>
      <c r="E49" s="178"/>
      <c r="F49" s="178"/>
      <c r="G49" s="178"/>
      <c r="H49" s="179" t="s">
        <v>133</v>
      </c>
      <c r="I49" s="180"/>
      <c r="J49" s="41"/>
      <c r="K49" s="41"/>
    </row>
    <row r="50" spans="1:11" ht="13.5" customHeight="1">
      <c r="A50" s="41"/>
      <c r="B50" s="41"/>
      <c r="C50" s="41"/>
      <c r="D50" s="41"/>
      <c r="E50" s="41"/>
      <c r="F50" s="41"/>
      <c r="G50" s="41"/>
      <c r="H50" s="54"/>
      <c r="I50" s="41"/>
      <c r="J50" s="41"/>
      <c r="K50" s="41"/>
    </row>
    <row r="51" spans="1:11" ht="13.5" customHeight="1">
      <c r="A51" s="41"/>
      <c r="B51" s="41"/>
      <c r="C51" s="41"/>
      <c r="D51" s="41"/>
      <c r="E51" s="41"/>
      <c r="F51" s="41"/>
      <c r="G51" s="41"/>
      <c r="H51" s="54"/>
      <c r="I51" s="41"/>
      <c r="J51" s="41"/>
      <c r="K51" s="41"/>
    </row>
    <row r="52" spans="1:11" ht="13.5" customHeight="1">
      <c r="A52" s="41"/>
      <c r="B52" s="41"/>
      <c r="C52" s="41"/>
      <c r="D52" s="41"/>
      <c r="E52" s="41"/>
      <c r="F52" s="41"/>
      <c r="G52" s="41"/>
      <c r="H52" s="54"/>
      <c r="I52" s="41"/>
      <c r="J52" s="41"/>
      <c r="K52" s="41"/>
    </row>
    <row r="53" spans="1:11" ht="13.5" customHeight="1">
      <c r="A53" s="41"/>
      <c r="B53" s="41"/>
      <c r="C53" s="41"/>
      <c r="D53" s="41"/>
      <c r="E53" s="41"/>
      <c r="F53" s="41"/>
      <c r="G53" s="41"/>
      <c r="H53" s="54"/>
      <c r="I53" s="41"/>
      <c r="J53" s="41"/>
      <c r="K53" s="41"/>
    </row>
    <row r="54" spans="1:11" ht="13.5" customHeight="1">
      <c r="A54" s="41"/>
      <c r="B54" s="41"/>
      <c r="C54" s="41"/>
      <c r="D54" s="41"/>
      <c r="E54" s="41"/>
      <c r="F54" s="41"/>
      <c r="G54" s="41"/>
      <c r="H54" s="54"/>
      <c r="I54" s="41"/>
      <c r="J54" s="41"/>
      <c r="K54" s="41"/>
    </row>
    <row r="55" spans="1:11" ht="13.5" customHeight="1">
      <c r="A55" s="41"/>
      <c r="B55" s="41"/>
      <c r="C55" s="41"/>
      <c r="D55" s="41"/>
      <c r="E55" s="41"/>
      <c r="F55" s="41"/>
      <c r="G55" s="41"/>
      <c r="H55" s="54"/>
      <c r="I55" s="41"/>
      <c r="J55" s="41"/>
      <c r="K55" s="41"/>
    </row>
    <row r="56" spans="1:11" ht="13.5" customHeight="1">
      <c r="A56" s="41"/>
      <c r="B56" s="41"/>
      <c r="C56" s="41"/>
      <c r="D56" s="41"/>
      <c r="E56" s="41"/>
      <c r="F56" s="41"/>
      <c r="G56" s="41"/>
      <c r="H56" s="54"/>
      <c r="I56" s="41"/>
      <c r="J56" s="41"/>
      <c r="K56" s="41"/>
    </row>
    <row r="57" spans="1:11" ht="13.5" customHeight="1">
      <c r="A57" s="41"/>
      <c r="B57" s="41"/>
      <c r="C57" s="41"/>
      <c r="D57" s="41"/>
      <c r="E57" s="41"/>
      <c r="F57" s="41"/>
      <c r="G57" s="41"/>
      <c r="H57" s="54"/>
      <c r="I57" s="41"/>
      <c r="J57" s="41"/>
      <c r="K57" s="41"/>
    </row>
    <row r="58" spans="1:11" ht="13.5" customHeight="1">
      <c r="A58" s="41"/>
      <c r="B58" s="41"/>
      <c r="C58" s="41"/>
      <c r="D58" s="41"/>
      <c r="E58" s="41"/>
      <c r="F58" s="41"/>
      <c r="G58" s="41"/>
      <c r="H58" s="54"/>
      <c r="I58" s="41"/>
      <c r="J58" s="41"/>
      <c r="K58" s="41"/>
    </row>
    <row r="59" spans="1:11" ht="13.5" customHeight="1">
      <c r="A59" s="41"/>
      <c r="B59" s="41"/>
      <c r="C59" s="41"/>
      <c r="D59" s="41"/>
      <c r="E59" s="41"/>
      <c r="F59" s="41"/>
      <c r="G59" s="41"/>
      <c r="H59" s="54"/>
      <c r="I59" s="41"/>
      <c r="J59" s="41"/>
      <c r="K59" s="41"/>
    </row>
    <row r="60" spans="1:11" ht="13.5" customHeight="1">
      <c r="A60" s="41"/>
      <c r="B60" s="41"/>
      <c r="C60" s="41"/>
      <c r="D60" s="41"/>
      <c r="E60" s="41"/>
      <c r="F60" s="41"/>
      <c r="G60" s="41"/>
      <c r="H60" s="54"/>
      <c r="I60" s="41"/>
      <c r="J60" s="41"/>
      <c r="K60" s="41"/>
    </row>
    <row r="61" spans="1:11" ht="13.5" customHeight="1">
      <c r="A61" s="41"/>
      <c r="B61" s="41"/>
      <c r="C61" s="41"/>
      <c r="D61" s="41"/>
      <c r="E61" s="41"/>
      <c r="F61" s="41"/>
      <c r="G61" s="41"/>
      <c r="H61" s="54"/>
      <c r="I61" s="41"/>
      <c r="J61" s="41"/>
      <c r="K61" s="41"/>
    </row>
    <row r="62" spans="1:11" ht="13.5" customHeight="1">
      <c r="A62" s="41"/>
      <c r="B62" s="41"/>
      <c r="C62" s="41"/>
      <c r="D62" s="41"/>
      <c r="E62" s="41"/>
      <c r="F62" s="41"/>
      <c r="G62" s="41"/>
      <c r="H62" s="54"/>
      <c r="I62" s="41"/>
      <c r="J62" s="41"/>
      <c r="K62" s="41"/>
    </row>
    <row r="63" spans="1:11" ht="13.5" customHeight="1">
      <c r="A63" s="41"/>
      <c r="B63" s="41"/>
      <c r="C63" s="41"/>
      <c r="D63" s="41"/>
      <c r="E63" s="41"/>
      <c r="F63" s="41"/>
      <c r="G63" s="41"/>
      <c r="H63" s="54"/>
      <c r="I63" s="41"/>
      <c r="J63" s="41"/>
      <c r="K63" s="41"/>
    </row>
    <row r="64" spans="1:11" ht="13.5" customHeight="1">
      <c r="A64" s="41"/>
      <c r="B64" s="41"/>
      <c r="C64" s="41"/>
      <c r="D64" s="41"/>
      <c r="E64" s="41"/>
      <c r="F64" s="41"/>
      <c r="G64" s="41"/>
      <c r="H64" s="54"/>
      <c r="I64" s="41"/>
      <c r="J64" s="41"/>
      <c r="K64" s="41"/>
    </row>
    <row r="65" spans="1:11" ht="13.5" customHeight="1">
      <c r="A65" s="41"/>
      <c r="B65" s="41"/>
      <c r="C65" s="41"/>
      <c r="D65" s="41"/>
      <c r="E65" s="41"/>
      <c r="F65" s="41"/>
      <c r="G65" s="41"/>
      <c r="H65" s="54"/>
      <c r="I65" s="41"/>
      <c r="J65" s="41"/>
      <c r="K65" s="41"/>
    </row>
    <row r="66" spans="1:11" ht="13.5" customHeight="1">
      <c r="A66" s="41"/>
      <c r="B66" s="41"/>
      <c r="C66" s="41"/>
      <c r="D66" s="41"/>
      <c r="E66" s="41"/>
      <c r="F66" s="41"/>
      <c r="G66" s="41"/>
      <c r="H66" s="54"/>
      <c r="I66" s="41"/>
      <c r="J66" s="41"/>
      <c r="K66" s="41"/>
    </row>
    <row r="67" spans="1:11" ht="13.5" customHeight="1">
      <c r="A67" s="41"/>
      <c r="B67" s="41"/>
      <c r="C67" s="41"/>
      <c r="D67" s="41"/>
      <c r="E67" s="41"/>
      <c r="F67" s="41"/>
      <c r="G67" s="41"/>
      <c r="H67" s="54"/>
      <c r="I67" s="41"/>
      <c r="J67" s="41"/>
      <c r="K67" s="41"/>
    </row>
    <row r="68" spans="1:11" ht="13.5" customHeight="1">
      <c r="A68" s="41"/>
      <c r="B68" s="41"/>
      <c r="C68" s="41"/>
      <c r="D68" s="41"/>
      <c r="E68" s="41"/>
      <c r="F68" s="41"/>
      <c r="G68" s="41"/>
      <c r="H68" s="54"/>
      <c r="I68" s="41"/>
      <c r="J68" s="41"/>
      <c r="K68" s="41"/>
    </row>
    <row r="69" spans="1:11" ht="13.5" customHeight="1">
      <c r="A69" s="41"/>
      <c r="B69" s="41"/>
      <c r="C69" s="41"/>
      <c r="D69" s="41"/>
      <c r="E69" s="41"/>
      <c r="F69" s="41"/>
      <c r="G69" s="41"/>
      <c r="H69" s="54"/>
      <c r="I69" s="41"/>
      <c r="J69" s="41"/>
      <c r="K69" s="41"/>
    </row>
    <row r="70" spans="1:11" ht="13.5" customHeight="1">
      <c r="A70" s="41"/>
      <c r="B70" s="41"/>
      <c r="C70" s="41"/>
      <c r="D70" s="41"/>
      <c r="E70" s="41"/>
      <c r="F70" s="41"/>
      <c r="G70" s="41"/>
      <c r="H70" s="54"/>
      <c r="I70" s="41"/>
      <c r="J70" s="41"/>
      <c r="K70" s="41"/>
    </row>
    <row r="71" spans="1:11" ht="13.5" customHeight="1">
      <c r="A71" s="41"/>
      <c r="B71" s="41"/>
      <c r="C71" s="41"/>
      <c r="D71" s="41"/>
      <c r="E71" s="41"/>
      <c r="F71" s="41"/>
      <c r="G71" s="41"/>
      <c r="H71" s="54"/>
      <c r="I71" s="41"/>
      <c r="J71" s="41"/>
      <c r="K71" s="41"/>
    </row>
    <row r="72" spans="1:11" ht="13.5" customHeight="1">
      <c r="A72" s="41"/>
      <c r="B72" s="41"/>
      <c r="C72" s="41"/>
      <c r="D72" s="41"/>
      <c r="E72" s="41"/>
      <c r="F72" s="41"/>
      <c r="G72" s="41"/>
      <c r="H72" s="54"/>
      <c r="I72" s="41"/>
      <c r="J72" s="41"/>
      <c r="K72" s="41"/>
    </row>
    <row r="73" spans="1:11" ht="13.5" customHeight="1">
      <c r="A73" s="41"/>
      <c r="B73" s="41"/>
      <c r="C73" s="41"/>
      <c r="D73" s="41"/>
      <c r="E73" s="41"/>
      <c r="F73" s="41"/>
      <c r="G73" s="41"/>
      <c r="H73" s="54"/>
      <c r="I73" s="41"/>
      <c r="J73" s="41"/>
      <c r="K73" s="41"/>
    </row>
    <row r="74" spans="1:11" ht="13.5" customHeight="1">
      <c r="A74" s="41"/>
      <c r="B74" s="41"/>
      <c r="C74" s="41"/>
      <c r="D74" s="41"/>
      <c r="E74" s="41"/>
      <c r="F74" s="41"/>
      <c r="G74" s="41"/>
      <c r="H74" s="54"/>
      <c r="I74" s="41"/>
      <c r="J74" s="41"/>
      <c r="K74" s="41"/>
    </row>
    <row r="75" spans="1:11" ht="13.5" customHeight="1">
      <c r="A75" s="41"/>
      <c r="B75" s="41"/>
      <c r="C75" s="41"/>
      <c r="D75" s="41"/>
      <c r="E75" s="41"/>
      <c r="F75" s="41"/>
      <c r="G75" s="41"/>
      <c r="H75" s="54"/>
      <c r="I75" s="41"/>
      <c r="J75" s="41"/>
      <c r="K75" s="41"/>
    </row>
    <row r="76" spans="1:11" ht="13.5" customHeight="1">
      <c r="A76" s="41"/>
      <c r="B76" s="41"/>
      <c r="C76" s="41"/>
      <c r="D76" s="41"/>
      <c r="E76" s="41"/>
      <c r="F76" s="41"/>
      <c r="G76" s="41"/>
      <c r="H76" s="54"/>
      <c r="I76" s="41"/>
      <c r="J76" s="41"/>
      <c r="K76" s="41"/>
    </row>
    <row r="77" spans="1:11" ht="13.5" customHeight="1">
      <c r="A77" s="41"/>
      <c r="B77" s="41"/>
      <c r="C77" s="41"/>
      <c r="D77" s="41"/>
      <c r="E77" s="41"/>
      <c r="F77" s="41"/>
      <c r="G77" s="41"/>
      <c r="H77" s="54"/>
      <c r="I77" s="41"/>
      <c r="J77" s="41"/>
      <c r="K77" s="41"/>
    </row>
    <row r="78" spans="1:11" ht="13.5" customHeight="1">
      <c r="A78" s="41"/>
      <c r="B78" s="41"/>
      <c r="C78" s="41"/>
      <c r="D78" s="41"/>
      <c r="E78" s="41"/>
      <c r="F78" s="41"/>
      <c r="G78" s="41"/>
      <c r="H78" s="54"/>
      <c r="I78" s="41"/>
      <c r="J78" s="41"/>
      <c r="K78" s="41"/>
    </row>
    <row r="79" spans="1:11" ht="13.5" customHeight="1">
      <c r="A79" s="41"/>
      <c r="B79" s="41"/>
      <c r="C79" s="41"/>
      <c r="D79" s="41"/>
      <c r="E79" s="41"/>
      <c r="F79" s="41"/>
      <c r="G79" s="41"/>
      <c r="H79" s="54"/>
      <c r="I79" s="41"/>
      <c r="J79" s="41"/>
      <c r="K79" s="41"/>
    </row>
    <row r="80" spans="1:11" ht="13.5" customHeight="1">
      <c r="A80" s="41"/>
      <c r="B80" s="41"/>
      <c r="C80" s="41"/>
      <c r="D80" s="41"/>
      <c r="E80" s="41"/>
      <c r="F80" s="41"/>
      <c r="G80" s="41"/>
      <c r="H80" s="54"/>
      <c r="I80" s="41"/>
      <c r="J80" s="41"/>
      <c r="K80" s="41"/>
    </row>
    <row r="81" spans="1:11" ht="13.5" customHeight="1">
      <c r="A81" s="41"/>
      <c r="B81" s="41"/>
      <c r="C81" s="41"/>
      <c r="D81" s="41"/>
      <c r="E81" s="41"/>
      <c r="F81" s="41"/>
      <c r="G81" s="41"/>
      <c r="H81" s="54"/>
      <c r="I81" s="41"/>
      <c r="J81" s="41"/>
      <c r="K81" s="41"/>
    </row>
    <row r="82" spans="1:11" ht="13.5" customHeight="1">
      <c r="A82" s="41"/>
      <c r="B82" s="41"/>
      <c r="C82" s="41"/>
      <c r="D82" s="41"/>
      <c r="E82" s="41"/>
      <c r="F82" s="41"/>
      <c r="G82" s="41"/>
      <c r="H82" s="54"/>
      <c r="I82" s="41"/>
      <c r="J82" s="41"/>
      <c r="K82" s="41"/>
    </row>
    <row r="83" spans="1:11" ht="13.5" customHeight="1">
      <c r="A83" s="41"/>
      <c r="B83" s="41"/>
      <c r="C83" s="41"/>
      <c r="D83" s="41"/>
      <c r="E83" s="41"/>
      <c r="F83" s="41"/>
      <c r="G83" s="41"/>
      <c r="H83" s="54"/>
      <c r="I83" s="41"/>
      <c r="J83" s="41"/>
      <c r="K83" s="41"/>
    </row>
    <row r="84" spans="1:11" ht="13.5" customHeight="1">
      <c r="A84" s="41"/>
      <c r="B84" s="41"/>
      <c r="C84" s="41"/>
      <c r="D84" s="41"/>
      <c r="E84" s="41"/>
      <c r="F84" s="41"/>
      <c r="G84" s="41"/>
      <c r="H84" s="54"/>
      <c r="I84" s="41"/>
      <c r="J84" s="41"/>
      <c r="K84" s="41"/>
    </row>
    <row r="85" spans="1:11" ht="13.5" customHeight="1">
      <c r="A85" s="41"/>
      <c r="B85" s="41"/>
      <c r="C85" s="41"/>
      <c r="D85" s="41"/>
      <c r="E85" s="41"/>
      <c r="F85" s="41"/>
      <c r="G85" s="41"/>
      <c r="H85" s="54"/>
      <c r="I85" s="41"/>
      <c r="J85" s="41"/>
      <c r="K85" s="41"/>
    </row>
    <row r="86" spans="1:11" ht="13.5" customHeight="1">
      <c r="A86" s="41"/>
      <c r="B86" s="41"/>
      <c r="C86" s="41"/>
      <c r="D86" s="41"/>
      <c r="E86" s="41"/>
      <c r="F86" s="41"/>
      <c r="G86" s="41"/>
      <c r="H86" s="54"/>
      <c r="I86" s="41"/>
      <c r="J86" s="41"/>
      <c r="K86" s="41"/>
    </row>
    <row r="87" spans="1:11" ht="13.5" customHeight="1">
      <c r="A87" s="41"/>
      <c r="B87" s="41"/>
      <c r="C87" s="41"/>
      <c r="D87" s="41"/>
      <c r="E87" s="41"/>
      <c r="F87" s="41"/>
      <c r="G87" s="41"/>
      <c r="H87" s="54"/>
      <c r="I87" s="41"/>
      <c r="J87" s="41"/>
      <c r="K87" s="41"/>
    </row>
    <row r="88" spans="1:11" ht="13.5" customHeight="1">
      <c r="A88" s="41"/>
      <c r="B88" s="41"/>
      <c r="C88" s="41"/>
      <c r="D88" s="41"/>
      <c r="E88" s="41"/>
      <c r="F88" s="41"/>
      <c r="G88" s="41"/>
      <c r="H88" s="54"/>
      <c r="I88" s="41"/>
      <c r="J88" s="41"/>
      <c r="K88" s="41"/>
    </row>
    <row r="89" spans="1:11" ht="13.5" customHeight="1">
      <c r="A89" s="41"/>
      <c r="B89" s="41"/>
      <c r="C89" s="41"/>
      <c r="D89" s="41"/>
      <c r="E89" s="41"/>
      <c r="F89" s="41"/>
      <c r="G89" s="41"/>
      <c r="H89" s="54"/>
      <c r="I89" s="41"/>
      <c r="J89" s="41"/>
      <c r="K89" s="41"/>
    </row>
    <row r="90" spans="1:11" ht="13.5" customHeight="1">
      <c r="A90" s="41"/>
      <c r="B90" s="41"/>
      <c r="C90" s="41"/>
      <c r="D90" s="41"/>
      <c r="E90" s="41"/>
      <c r="F90" s="41"/>
      <c r="G90" s="41"/>
      <c r="H90" s="54"/>
      <c r="I90" s="41"/>
      <c r="J90" s="41"/>
      <c r="K90" s="41"/>
    </row>
    <row r="91" spans="1:11" ht="13.5" customHeight="1">
      <c r="A91" s="41"/>
      <c r="B91" s="41"/>
      <c r="C91" s="41"/>
      <c r="D91" s="41"/>
      <c r="E91" s="41"/>
      <c r="F91" s="41"/>
      <c r="G91" s="41"/>
      <c r="H91" s="54"/>
      <c r="I91" s="41"/>
      <c r="J91" s="41"/>
      <c r="K91" s="41"/>
    </row>
    <row r="92" spans="1:11" ht="13.5" customHeight="1">
      <c r="A92" s="41"/>
      <c r="B92" s="41"/>
      <c r="C92" s="41"/>
      <c r="D92" s="41"/>
      <c r="E92" s="41"/>
      <c r="F92" s="41"/>
      <c r="G92" s="41"/>
      <c r="H92" s="54"/>
      <c r="I92" s="41"/>
      <c r="J92" s="41"/>
      <c r="K92" s="41"/>
    </row>
    <row r="93" spans="1:11" ht="13.5" customHeight="1">
      <c r="A93" s="41"/>
      <c r="B93" s="41"/>
      <c r="C93" s="41"/>
      <c r="D93" s="41"/>
      <c r="E93" s="41"/>
      <c r="F93" s="41"/>
      <c r="G93" s="41"/>
      <c r="H93" s="54"/>
      <c r="I93" s="41"/>
      <c r="J93" s="41"/>
      <c r="K93" s="41"/>
    </row>
    <row r="94" spans="1:11" ht="13.5" customHeight="1">
      <c r="A94" s="41"/>
      <c r="B94" s="41"/>
      <c r="C94" s="41"/>
      <c r="D94" s="41"/>
      <c r="E94" s="41"/>
      <c r="F94" s="41"/>
      <c r="G94" s="41"/>
      <c r="H94" s="54"/>
      <c r="I94" s="41"/>
      <c r="J94" s="41"/>
      <c r="K94" s="41"/>
    </row>
    <row r="95" spans="1:11" ht="13.5" customHeight="1">
      <c r="A95" s="41"/>
      <c r="B95" s="41"/>
      <c r="C95" s="41"/>
      <c r="D95" s="41"/>
      <c r="E95" s="41"/>
      <c r="F95" s="41"/>
      <c r="G95" s="41"/>
      <c r="H95" s="54"/>
      <c r="I95" s="41"/>
      <c r="J95" s="41"/>
      <c r="K95" s="41"/>
    </row>
    <row r="96" spans="1:11" ht="13.5" customHeight="1">
      <c r="A96" s="41"/>
      <c r="B96" s="41"/>
      <c r="C96" s="41"/>
      <c r="D96" s="41"/>
      <c r="E96" s="41"/>
      <c r="F96" s="41"/>
      <c r="G96" s="41"/>
      <c r="H96" s="54"/>
      <c r="I96" s="41"/>
      <c r="J96" s="41"/>
      <c r="K96" s="41"/>
    </row>
    <row r="97" spans="1:11" ht="13.5" customHeight="1">
      <c r="A97" s="41"/>
      <c r="B97" s="41"/>
      <c r="C97" s="41"/>
      <c r="D97" s="41"/>
      <c r="E97" s="41"/>
      <c r="F97" s="41"/>
      <c r="G97" s="41"/>
      <c r="H97" s="54"/>
      <c r="I97" s="41"/>
      <c r="J97" s="41"/>
      <c r="K97" s="41"/>
    </row>
  </sheetData>
  <mergeCells count="2">
    <mergeCell ref="E3:I3"/>
    <mergeCell ref="A4:D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ZONA HOMOGÉNEA 12</vt:lpstr>
      <vt:lpstr>ZONA HOMOGÉNEA 13-16</vt:lpstr>
      <vt:lpstr>VIALIDAD</vt:lpstr>
      <vt:lpstr>REPOSICIÓN 1</vt:lpstr>
      <vt:lpstr>REPOSICIÓN 2</vt:lpstr>
      <vt:lpstr>REPOSICIÓN 3</vt:lpstr>
      <vt:lpstr>FACTOR DEMÉRITO</vt:lpstr>
      <vt:lpstr>RÚSTICO EJIDAL</vt:lpstr>
      <vt:lpstr>RÚSTICO COMUNAL</vt:lpstr>
      <vt:lpstr>RÚSTICO PRIVADA</vt:lpstr>
      <vt:lpstr>TABLA DE ROSS1</vt:lpstr>
      <vt:lpstr>Edo. Conservación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Diego Fierro</dc:creator>
  <cp:lastModifiedBy>flgonzalez</cp:lastModifiedBy>
  <cp:lastPrinted>2021-12-06T19:56:38Z</cp:lastPrinted>
  <dcterms:created xsi:type="dcterms:W3CDTF">2010-10-20T23:32:48Z</dcterms:created>
  <dcterms:modified xsi:type="dcterms:W3CDTF">2021-12-06T19:58:48Z</dcterms:modified>
</cp:coreProperties>
</file>