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55" i="1"/>
  <c r="I55" s="1"/>
  <c r="H54"/>
  <c r="I54" s="1"/>
  <c r="I52" s="1"/>
  <c r="H52"/>
  <c r="H50"/>
  <c r="I50" s="1"/>
  <c r="H49"/>
  <c r="I49" s="1"/>
  <c r="H48"/>
  <c r="I48" s="1"/>
  <c r="H47"/>
  <c r="I47" s="1"/>
  <c r="H46"/>
  <c r="I46" s="1"/>
  <c r="I44" s="1"/>
  <c r="H44"/>
  <c r="H42"/>
  <c r="I42" s="1"/>
  <c r="H41"/>
  <c r="I41" s="1"/>
  <c r="H40"/>
  <c r="I40" s="1"/>
  <c r="I38" s="1"/>
  <c r="I36" s="1"/>
  <c r="H38"/>
  <c r="H36"/>
  <c r="C36"/>
  <c r="D36" s="1"/>
  <c r="C35"/>
  <c r="D35" s="1"/>
  <c r="H34"/>
  <c r="I34" s="1"/>
  <c r="C34"/>
  <c r="D34" s="1"/>
  <c r="H33"/>
  <c r="I33" s="1"/>
  <c r="C33"/>
  <c r="D33" s="1"/>
  <c r="H32"/>
  <c r="I32" s="1"/>
  <c r="C32"/>
  <c r="D32" s="1"/>
  <c r="H31"/>
  <c r="I31" s="1"/>
  <c r="C31"/>
  <c r="D31" s="1"/>
  <c r="H30"/>
  <c r="I30" s="1"/>
  <c r="C30"/>
  <c r="D30" s="1"/>
  <c r="H29"/>
  <c r="I29" s="1"/>
  <c r="I27" s="1"/>
  <c r="C29"/>
  <c r="D29" s="1"/>
  <c r="C28"/>
  <c r="D28" s="1"/>
  <c r="H27"/>
  <c r="C26"/>
  <c r="H25"/>
  <c r="I25" s="1"/>
  <c r="H24"/>
  <c r="I24" s="1"/>
  <c r="C24"/>
  <c r="D24" s="1"/>
  <c r="H23"/>
  <c r="I23" s="1"/>
  <c r="C23"/>
  <c r="D23" s="1"/>
  <c r="H22"/>
  <c r="I22" s="1"/>
  <c r="C22"/>
  <c r="D22" s="1"/>
  <c r="H21"/>
  <c r="I21" s="1"/>
  <c r="C21"/>
  <c r="D21" s="1"/>
  <c r="H20"/>
  <c r="I20" s="1"/>
  <c r="C20"/>
  <c r="D20" s="1"/>
  <c r="H19"/>
  <c r="I19" s="1"/>
  <c r="C19"/>
  <c r="D19" s="1"/>
  <c r="H18"/>
  <c r="I18" s="1"/>
  <c r="I16" s="1"/>
  <c r="I14" s="1"/>
  <c r="C18"/>
  <c r="D18" s="1"/>
  <c r="D16" s="1"/>
  <c r="H16"/>
  <c r="C16"/>
  <c r="H14"/>
  <c r="C14"/>
  <c r="D26" l="1"/>
  <c r="D14" s="1"/>
</calcChain>
</file>

<file path=xl/sharedStrings.xml><?xml version="1.0" encoding="utf-8"?>
<sst xmlns="http://schemas.openxmlformats.org/spreadsheetml/2006/main" count="63" uniqueCount="60">
  <si>
    <t>Cuenta Pública 2017</t>
  </si>
  <si>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</si>
  <si>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</si>
  <si>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</si>
  <si>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</si>
  <si>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</si>
  <si>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</si>
  <si>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</si>
  <si>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</si>
  <si>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</si>
  <si>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</si>
  <si>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</si>
  <si>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</si>
  <si>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</si>
  <si>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</si>
  <si>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</si>
  <si>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</si>
  <si>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</si>
  <si>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</si>
  <si>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</si>
  <si>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</si>
  <si>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</si>
  <si>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</si>
  <si>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</si>
  <si>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</si>
  <si>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</si>
  <si>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</si>
  <si>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</si>
  <si>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</si>
  <si>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</si>
  <si>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</si>
  <si>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</si>
  <si>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</si>
  <si>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</si>
  <si>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</si>
  <si>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</si>
  <si>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</si>
  <si>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</si>
  <si>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</si>
  <si>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</si>
  <si>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</si>
  <si>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</si>
  <si>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</si>
  <si>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</si>
  <si>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</si>
  <si>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</si>
  <si>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</si>
  <si>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</si>
  <si>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</si>
  <si>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</si>
  <si>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</si>
  <si>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</si>
  <si>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</si>
  <si>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</si>
  <si>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</si>
  <si>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</si>
  <si>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</si>
  <si>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</si>
  <si>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Del 1 de enero al 30 de septiembre de 2017 </t>
  </si>
  <si>
    <t xml:space="preserve">Poder  Legislativo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</si>
</sst>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/>
    <xf numFmtId="0" fontId="4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center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8" fillId="2" borderId="0" xfId="2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3" fontId="6" fillId="2" borderId="1" xfId="1" applyNumberFormat="1" applyFont="1" applyFill="1" applyBorder="1" applyAlignment="1" applyProtection="1">
      <alignment horizontal="right" vertical="top" wrapText="1"/>
    </xf>
    <xf numFmtId="0" fontId="2" fillId="2" borderId="5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38100</xdr:rowOff>
    </xdr:from>
    <xdr:to>
      <xdr:col>1</xdr:col>
      <xdr:colOff>180974</xdr:colOff>
      <xdr:row>5</xdr:row>
      <xdr:rowOff>114300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28600"/>
          <a:ext cx="53339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rodriguez/Downloads/EDOS.%20FINANC.%20A%20SEPT.%202017%20(CONAC-ASECH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>
        <row r="18">
          <cell r="D18">
            <v>34509256.57</v>
          </cell>
          <cell r="I18">
            <v>98129.89</v>
          </cell>
        </row>
        <row r="19">
          <cell r="D19">
            <v>4418203.17</v>
          </cell>
          <cell r="I19">
            <v>0</v>
          </cell>
        </row>
        <row r="20">
          <cell r="D20">
            <v>961924.24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</row>
        <row r="25">
          <cell r="I25">
            <v>0</v>
          </cell>
        </row>
        <row r="31">
          <cell r="D31">
            <v>0</v>
          </cell>
          <cell r="I31">
            <v>0</v>
          </cell>
        </row>
        <row r="32">
          <cell r="D32">
            <v>0</v>
          </cell>
          <cell r="I32">
            <v>0</v>
          </cell>
        </row>
        <row r="33">
          <cell r="D33">
            <v>0</v>
          </cell>
          <cell r="I33">
            <v>0</v>
          </cell>
        </row>
        <row r="34">
          <cell r="D34">
            <v>28000832.300000001</v>
          </cell>
          <cell r="I34">
            <v>0</v>
          </cell>
        </row>
        <row r="35">
          <cell r="D35">
            <v>2574251.65</v>
          </cell>
          <cell r="I35">
            <v>4500</v>
          </cell>
        </row>
        <row r="36">
          <cell r="D36">
            <v>-26346633.100000001</v>
          </cell>
          <cell r="I36">
            <v>13812495</v>
          </cell>
        </row>
        <row r="38">
          <cell r="D38">
            <v>0</v>
          </cell>
        </row>
        <row r="39">
          <cell r="D39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52">
          <cell r="I52">
            <v>10287061.030000031</v>
          </cell>
        </row>
        <row r="53">
          <cell r="I53">
            <v>19915648.91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60">
          <cell r="I60">
            <v>0</v>
          </cell>
        </row>
        <row r="61">
          <cell r="I6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J5" sqref="J5"/>
    </sheetView>
  </sheetViews>
  <sheetFormatPr baseColWidth="10" defaultRowHeight="15"/>
  <sheetData>
    <row r="1" spans="1:10">
      <c r="A1" s="1"/>
      <c r="B1" s="2"/>
      <c r="C1" s="3"/>
      <c r="D1" s="3"/>
      <c r="E1" s="2"/>
      <c r="F1" s="2"/>
      <c r="G1" s="4"/>
      <c r="H1" s="1"/>
      <c r="I1" s="1"/>
      <c r="J1" s="1"/>
    </row>
    <row r="2" spans="1:10">
      <c r="A2" s="5"/>
      <c r="B2" s="6"/>
      <c r="C2" s="5"/>
      <c r="D2" s="5"/>
      <c r="E2" s="5"/>
      <c r="F2" s="5"/>
      <c r="G2" s="7"/>
      <c r="H2" s="5"/>
      <c r="I2" s="5"/>
      <c r="J2" s="5"/>
    </row>
    <row r="3" spans="1:10">
      <c r="A3" s="8"/>
      <c r="B3" s="54" t="s">
        <v>0</v>
      </c>
      <c r="C3" s="54"/>
      <c r="D3" s="54"/>
      <c r="E3" s="54"/>
      <c r="F3" s="54"/>
      <c r="G3" s="54"/>
      <c r="H3" s="54"/>
      <c r="I3" s="9"/>
      <c r="J3" s="9"/>
    </row>
    <row r="4" spans="1:10">
      <c r="A4" s="8"/>
      <c r="B4" s="54" t="s">
        <v>1</v>
      </c>
      <c r="C4" s="54"/>
      <c r="D4" s="54"/>
      <c r="E4" s="54"/>
      <c r="F4" s="54"/>
      <c r="G4" s="54"/>
      <c r="H4" s="54"/>
      <c r="I4" s="10"/>
      <c r="J4" s="10"/>
    </row>
    <row r="5" spans="1:10">
      <c r="A5" s="8"/>
      <c r="B5" s="54" t="s">
        <v>58</v>
      </c>
      <c r="C5" s="54"/>
      <c r="D5" s="54"/>
      <c r="E5" s="54"/>
      <c r="F5" s="54"/>
      <c r="G5" s="54"/>
      <c r="H5" s="54"/>
      <c r="I5" s="10"/>
      <c r="J5" s="10"/>
    </row>
    <row r="6" spans="1:10">
      <c r="A6" s="8"/>
      <c r="B6" s="54" t="s">
        <v>2</v>
      </c>
      <c r="C6" s="54"/>
      <c r="D6" s="54"/>
      <c r="E6" s="54"/>
      <c r="F6" s="54"/>
      <c r="G6" s="54"/>
      <c r="H6" s="54"/>
      <c r="I6" s="10"/>
      <c r="J6" s="10"/>
    </row>
    <row r="7" spans="1:10">
      <c r="A7" s="11" t="s">
        <v>3</v>
      </c>
      <c r="B7" s="55" t="s">
        <v>59</v>
      </c>
      <c r="C7" s="55"/>
      <c r="D7" s="55"/>
      <c r="E7" s="55"/>
      <c r="F7" s="55"/>
      <c r="G7" s="55"/>
      <c r="H7" s="55"/>
      <c r="I7" s="12"/>
      <c r="J7" s="8"/>
    </row>
    <row r="8" spans="1:10">
      <c r="A8" s="9"/>
      <c r="B8" s="9"/>
      <c r="C8" s="9"/>
      <c r="D8" s="9"/>
      <c r="E8" s="9"/>
      <c r="F8" s="8"/>
      <c r="G8" s="13"/>
      <c r="H8" s="8"/>
      <c r="I8" s="8"/>
      <c r="J8" s="8"/>
    </row>
    <row r="9" spans="1:10">
      <c r="A9" s="14"/>
      <c r="B9" s="14"/>
      <c r="C9" s="14"/>
      <c r="D9" s="14"/>
      <c r="E9" s="15"/>
      <c r="F9" s="5"/>
      <c r="G9" s="7"/>
      <c r="H9" s="5"/>
      <c r="I9" s="5"/>
      <c r="J9" s="5"/>
    </row>
    <row r="10" spans="1:10">
      <c r="A10" s="16"/>
      <c r="B10" s="16"/>
      <c r="C10" s="17"/>
      <c r="D10" s="17"/>
      <c r="E10" s="18"/>
      <c r="F10" s="5"/>
      <c r="G10" s="7"/>
      <c r="H10" s="5"/>
      <c r="I10" s="5"/>
      <c r="J10" s="5"/>
    </row>
    <row r="11" spans="1:10">
      <c r="A11" s="56" t="s">
        <v>4</v>
      </c>
      <c r="B11" s="56"/>
      <c r="C11" s="19" t="s">
        <v>5</v>
      </c>
      <c r="D11" s="19" t="s">
        <v>6</v>
      </c>
      <c r="E11" s="20"/>
      <c r="F11" s="56" t="s">
        <v>4</v>
      </c>
      <c r="G11" s="56"/>
      <c r="H11" s="19" t="s">
        <v>5</v>
      </c>
      <c r="I11" s="19" t="s">
        <v>6</v>
      </c>
      <c r="J11" s="21"/>
    </row>
    <row r="12" spans="1:10">
      <c r="A12" s="22"/>
      <c r="B12" s="22"/>
      <c r="C12" s="23"/>
      <c r="D12" s="23"/>
      <c r="E12" s="24"/>
      <c r="F12" s="5"/>
      <c r="G12" s="7"/>
      <c r="H12" s="5"/>
      <c r="I12" s="5"/>
      <c r="J12" s="25"/>
    </row>
    <row r="13" spans="1:10">
      <c r="A13" s="26"/>
      <c r="B13" s="26"/>
      <c r="C13" s="27"/>
      <c r="D13" s="27"/>
      <c r="E13" s="6"/>
      <c r="F13" s="5"/>
      <c r="G13" s="7"/>
      <c r="H13" s="5"/>
      <c r="I13" s="5"/>
      <c r="J13" s="25"/>
    </row>
    <row r="14" spans="1:10">
      <c r="A14" s="51" t="s">
        <v>7</v>
      </c>
      <c r="B14" s="51"/>
      <c r="C14" s="28">
        <f>C16+C26</f>
        <v>70464467.930000007</v>
      </c>
      <c r="D14" s="28">
        <f>D16+D26</f>
        <v>26346633.100000001</v>
      </c>
      <c r="E14" s="6"/>
      <c r="F14" s="51" t="s">
        <v>8</v>
      </c>
      <c r="G14" s="51"/>
      <c r="H14" s="28">
        <f>H16+H27</f>
        <v>0</v>
      </c>
      <c r="I14" s="28">
        <f>I16+I27</f>
        <v>13915124.890000001</v>
      </c>
      <c r="J14" s="25"/>
    </row>
    <row r="15" spans="1:10">
      <c r="A15" s="29"/>
      <c r="B15" s="30"/>
      <c r="C15" s="31"/>
      <c r="D15" s="31"/>
      <c r="E15" s="6"/>
      <c r="F15" s="29"/>
      <c r="G15" s="29"/>
      <c r="H15" s="31"/>
      <c r="I15" s="31"/>
      <c r="J15" s="25"/>
    </row>
    <row r="16" spans="1:10">
      <c r="A16" s="51" t="s">
        <v>9</v>
      </c>
      <c r="B16" s="51"/>
      <c r="C16" s="28">
        <f>SUM(C18:C24)</f>
        <v>39889383.980000004</v>
      </c>
      <c r="D16" s="28">
        <f>SUM(D18:D24)</f>
        <v>0</v>
      </c>
      <c r="E16" s="6"/>
      <c r="F16" s="51" t="s">
        <v>10</v>
      </c>
      <c r="G16" s="51"/>
      <c r="H16" s="28">
        <f>SUM(H18:H25)</f>
        <v>0</v>
      </c>
      <c r="I16" s="28">
        <f>SUM(I18:I25)</f>
        <v>98129.89</v>
      </c>
      <c r="J16" s="25"/>
    </row>
    <row r="17" spans="1:10">
      <c r="A17" s="29"/>
      <c r="B17" s="30"/>
      <c r="C17" s="31"/>
      <c r="D17" s="31"/>
      <c r="E17" s="6"/>
      <c r="F17" s="29"/>
      <c r="G17" s="29"/>
      <c r="H17" s="31"/>
      <c r="I17" s="31"/>
      <c r="J17" s="25"/>
    </row>
    <row r="18" spans="1:10">
      <c r="A18" s="50" t="s">
        <v>11</v>
      </c>
      <c r="B18" s="50"/>
      <c r="C18" s="32">
        <f>IF([1]ESF!C18&lt;[1]ESF!D18,[1]ESF!D18-[1]ESF!C18,0)</f>
        <v>34509256.57</v>
      </c>
      <c r="D18" s="32">
        <f>IF(C18&gt;0,0,[1]ESF!C18-[1]ESF!D18)</f>
        <v>0</v>
      </c>
      <c r="E18" s="6"/>
      <c r="F18" s="50" t="s">
        <v>12</v>
      </c>
      <c r="G18" s="50"/>
      <c r="H18" s="32">
        <f>IF([1]ESF!H18&gt;[1]ESF!I18,[1]ESF!H18-[1]ESF!I18,0)</f>
        <v>0</v>
      </c>
      <c r="I18" s="32">
        <f>IF(H18&gt;0,0,[1]ESF!I18-[1]ESF!H18)</f>
        <v>98129.89</v>
      </c>
      <c r="J18" s="25"/>
    </row>
    <row r="19" spans="1:10">
      <c r="A19" s="50" t="s">
        <v>13</v>
      </c>
      <c r="B19" s="50"/>
      <c r="C19" s="32">
        <f>IF([1]ESF!C19&lt;[1]ESF!D19,[1]ESF!D19-[1]ESF!C19,0)</f>
        <v>4418203.17</v>
      </c>
      <c r="D19" s="32">
        <f>IF(C19&gt;0,0,[1]ESF!C19-[1]ESF!D19)</f>
        <v>0</v>
      </c>
      <c r="E19" s="6"/>
      <c r="F19" s="50" t="s">
        <v>14</v>
      </c>
      <c r="G19" s="50"/>
      <c r="H19" s="32">
        <f>IF([1]ESF!H19&gt;[1]ESF!I19,[1]ESF!H19-[1]ESF!I19,0)</f>
        <v>0</v>
      </c>
      <c r="I19" s="32">
        <f>IF(H19&gt;0,0,[1]ESF!I19-[1]ESF!H19)</f>
        <v>0</v>
      </c>
      <c r="J19" s="25"/>
    </row>
    <row r="20" spans="1:10">
      <c r="A20" s="50" t="s">
        <v>15</v>
      </c>
      <c r="B20" s="50"/>
      <c r="C20" s="32">
        <f>IF([1]ESF!C20&lt;[1]ESF!D20,[1]ESF!D20-[1]ESF!C20,0)</f>
        <v>961924.24</v>
      </c>
      <c r="D20" s="32">
        <f>IF(C20&gt;0,0,[1]ESF!C20-[1]ESF!D20)</f>
        <v>0</v>
      </c>
      <c r="E20" s="6"/>
      <c r="F20" s="50" t="s">
        <v>16</v>
      </c>
      <c r="G20" s="50"/>
      <c r="H20" s="32">
        <f>IF([1]ESF!H20&gt;[1]ESF!I20,[1]ESF!H20-[1]ESF!I20,0)</f>
        <v>0</v>
      </c>
      <c r="I20" s="32">
        <f>IF(H20&gt;0,0,[1]ESF!I20-[1]ESF!H20)</f>
        <v>0</v>
      </c>
      <c r="J20" s="25"/>
    </row>
    <row r="21" spans="1:10">
      <c r="A21" s="50" t="s">
        <v>17</v>
      </c>
      <c r="B21" s="50"/>
      <c r="C21" s="32">
        <f>IF([1]ESF!C21&lt;[1]ESF!D21,[1]ESF!D21-[1]ESF!C21,0)</f>
        <v>0</v>
      </c>
      <c r="D21" s="32">
        <f>IF(C21&gt;0,0,[1]ESF!C21-[1]ESF!D21)</f>
        <v>0</v>
      </c>
      <c r="E21" s="6"/>
      <c r="F21" s="50" t="s">
        <v>18</v>
      </c>
      <c r="G21" s="50"/>
      <c r="H21" s="32">
        <f>IF([1]ESF!H21&gt;[1]ESF!I21,[1]ESF!H21-[1]ESF!I21,0)</f>
        <v>0</v>
      </c>
      <c r="I21" s="32">
        <f>IF(H21&gt;0,0,[1]ESF!I21-[1]ESF!H21)</f>
        <v>0</v>
      </c>
      <c r="J21" s="25"/>
    </row>
    <row r="22" spans="1:10">
      <c r="A22" s="50" t="s">
        <v>19</v>
      </c>
      <c r="B22" s="50"/>
      <c r="C22" s="32">
        <f>IF([1]ESF!C22&lt;[1]ESF!D22,[1]ESF!D22-[1]ESF!C22,0)</f>
        <v>0</v>
      </c>
      <c r="D22" s="32">
        <f>IF(C22&gt;0,0,[1]ESF!C22-[1]ESF!D22)</f>
        <v>0</v>
      </c>
      <c r="E22" s="6"/>
      <c r="F22" s="50" t="s">
        <v>20</v>
      </c>
      <c r="G22" s="50"/>
      <c r="H22" s="32">
        <f>IF([1]ESF!H22&gt;[1]ESF!I22,[1]ESF!H22-[1]ESF!I22,0)</f>
        <v>0</v>
      </c>
      <c r="I22" s="32">
        <f>IF(H22&gt;0,0,[1]ESF!I22-[1]ESF!H22)</f>
        <v>0</v>
      </c>
      <c r="J22" s="25"/>
    </row>
    <row r="23" spans="1:10">
      <c r="A23" s="50" t="s">
        <v>21</v>
      </c>
      <c r="B23" s="50"/>
      <c r="C23" s="32">
        <f>IF([1]ESF!C23&lt;[1]ESF!D23,[1]ESF!D23-[1]ESF!C23,0)</f>
        <v>0</v>
      </c>
      <c r="D23" s="32">
        <f>IF(C23&gt;0,0,[1]ESF!C23-[1]ESF!D23)</f>
        <v>0</v>
      </c>
      <c r="E23" s="6"/>
      <c r="F23" s="52" t="s">
        <v>22</v>
      </c>
      <c r="G23" s="52"/>
      <c r="H23" s="32">
        <f>IF([1]ESF!H23&gt;[1]ESF!I23,[1]ESF!H23-[1]ESF!I23,0)</f>
        <v>0</v>
      </c>
      <c r="I23" s="32">
        <f>IF(H23&gt;0,0,[1]ESF!I23-[1]ESF!H23)</f>
        <v>0</v>
      </c>
      <c r="J23" s="25"/>
    </row>
    <row r="24" spans="1:10">
      <c r="A24" s="50" t="s">
        <v>23</v>
      </c>
      <c r="B24" s="50"/>
      <c r="C24" s="32">
        <f>IF([1]ESF!C24&lt;[1]ESF!D24,[1]ESF!D24-[1]ESF!C24,0)</f>
        <v>0</v>
      </c>
      <c r="D24" s="32">
        <f>IF(C24&gt;0,0,[1]ESF!C24-[1]ESF!D24)</f>
        <v>0</v>
      </c>
      <c r="E24" s="6"/>
      <c r="F24" s="50" t="s">
        <v>24</v>
      </c>
      <c r="G24" s="50"/>
      <c r="H24" s="32">
        <f>IF([1]ESF!H24&gt;[1]ESF!I24,[1]ESF!H24-[1]ESF!I24,0)</f>
        <v>0</v>
      </c>
      <c r="I24" s="32">
        <f>IF(H24&gt;0,0,[1]ESF!I24-[1]ESF!H24)</f>
        <v>0</v>
      </c>
      <c r="J24" s="25"/>
    </row>
    <row r="25" spans="1:10">
      <c r="A25" s="29"/>
      <c r="B25" s="30"/>
      <c r="C25" s="31"/>
      <c r="D25" s="31"/>
      <c r="E25" s="6"/>
      <c r="F25" s="50" t="s">
        <v>25</v>
      </c>
      <c r="G25" s="50"/>
      <c r="H25" s="32">
        <f>IF([1]ESF!H25&gt;[1]ESF!I25,[1]ESF!H25-[1]ESF!I25,0)</f>
        <v>0</v>
      </c>
      <c r="I25" s="32">
        <f>IF(H25&gt;0,0,[1]ESF!I25-[1]ESF!H25)</f>
        <v>0</v>
      </c>
      <c r="J25" s="25"/>
    </row>
    <row r="26" spans="1:10">
      <c r="A26" s="51" t="s">
        <v>26</v>
      </c>
      <c r="B26" s="51"/>
      <c r="C26" s="28">
        <f>SUM(C28:C36)</f>
        <v>30575083.949999999</v>
      </c>
      <c r="D26" s="28">
        <f>SUM(D28:D36)</f>
        <v>26346633.100000001</v>
      </c>
      <c r="E26" s="6"/>
      <c r="F26" s="29"/>
      <c r="G26" s="29"/>
      <c r="H26" s="31"/>
      <c r="I26" s="31"/>
      <c r="J26" s="25"/>
    </row>
    <row r="27" spans="1:10">
      <c r="A27" s="29"/>
      <c r="B27" s="30"/>
      <c r="C27" s="31"/>
      <c r="D27" s="31"/>
      <c r="E27" s="6"/>
      <c r="F27" s="53" t="s">
        <v>27</v>
      </c>
      <c r="G27" s="53"/>
      <c r="H27" s="28">
        <f>SUM(H29:H34)</f>
        <v>0</v>
      </c>
      <c r="I27" s="28">
        <f>SUM(I29:I34)</f>
        <v>13816995</v>
      </c>
      <c r="J27" s="25"/>
    </row>
    <row r="28" spans="1:10">
      <c r="A28" s="50" t="s">
        <v>28</v>
      </c>
      <c r="B28" s="50"/>
      <c r="C28" s="32">
        <f>IF([1]ESF!C31&lt;[1]ESF!D31,[1]ESF!D31-[1]ESF!C31,0)</f>
        <v>0</v>
      </c>
      <c r="D28" s="32">
        <f>IF(C28&gt;0,0,[1]ESF!C31-[1]ESF!D31)</f>
        <v>0</v>
      </c>
      <c r="E28" s="6"/>
      <c r="F28" s="29"/>
      <c r="G28" s="29"/>
      <c r="H28" s="31"/>
      <c r="I28" s="31"/>
      <c r="J28" s="25"/>
    </row>
    <row r="29" spans="1:10">
      <c r="A29" s="50" t="s">
        <v>29</v>
      </c>
      <c r="B29" s="50"/>
      <c r="C29" s="32">
        <f>IF([1]ESF!C32&lt;[1]ESF!D32,[1]ESF!D32-[1]ESF!C32,0)</f>
        <v>0</v>
      </c>
      <c r="D29" s="32">
        <f>IF(C29&gt;0,0,[1]ESF!C32-[1]ESF!D32)</f>
        <v>0</v>
      </c>
      <c r="E29" s="6"/>
      <c r="F29" s="50" t="s">
        <v>30</v>
      </c>
      <c r="G29" s="50"/>
      <c r="H29" s="32">
        <f>IF([1]ESF!H31&gt;[1]ESF!I31,[1]ESF!H31-[1]ESF!I31,0)</f>
        <v>0</v>
      </c>
      <c r="I29" s="32">
        <f>IF(H29&gt;0,0,[1]ESF!I31-[1]ESF!H31)</f>
        <v>0</v>
      </c>
      <c r="J29" s="25"/>
    </row>
    <row r="30" spans="1:10">
      <c r="A30" s="50" t="s">
        <v>31</v>
      </c>
      <c r="B30" s="50"/>
      <c r="C30" s="32">
        <f>IF([1]ESF!C33&lt;[1]ESF!D33,[1]ESF!D33-[1]ESF!C33,0)</f>
        <v>0</v>
      </c>
      <c r="D30" s="32">
        <f>IF(C30&gt;0,0,[1]ESF!C33-[1]ESF!D33)</f>
        <v>0</v>
      </c>
      <c r="E30" s="6"/>
      <c r="F30" s="50" t="s">
        <v>32</v>
      </c>
      <c r="G30" s="50"/>
      <c r="H30" s="32">
        <f>IF([1]ESF!H32&gt;[1]ESF!I32,[1]ESF!H32-[1]ESF!I32,0)</f>
        <v>0</v>
      </c>
      <c r="I30" s="32">
        <f>IF(H30&gt;0,0,[1]ESF!I32-[1]ESF!H32)</f>
        <v>0</v>
      </c>
      <c r="J30" s="25"/>
    </row>
    <row r="31" spans="1:10">
      <c r="A31" s="50" t="s">
        <v>33</v>
      </c>
      <c r="B31" s="50"/>
      <c r="C31" s="32">
        <f>IF([1]ESF!C34&lt;[1]ESF!D34,[1]ESF!D34-[1]ESF!C34,0)</f>
        <v>28000832.300000001</v>
      </c>
      <c r="D31" s="32">
        <f>IF(C31&gt;0,0,[1]ESF!C34-[1]ESF!D34)</f>
        <v>0</v>
      </c>
      <c r="E31" s="6"/>
      <c r="F31" s="50" t="s">
        <v>34</v>
      </c>
      <c r="G31" s="50"/>
      <c r="H31" s="32">
        <f>IF([1]ESF!H33&gt;[1]ESF!I33,[1]ESF!H33-[1]ESF!I33,0)</f>
        <v>0</v>
      </c>
      <c r="I31" s="32">
        <f>IF(H31&gt;0,0,[1]ESF!I33-[1]ESF!H33)</f>
        <v>0</v>
      </c>
      <c r="J31" s="25"/>
    </row>
    <row r="32" spans="1:10">
      <c r="A32" s="50" t="s">
        <v>35</v>
      </c>
      <c r="B32" s="50"/>
      <c r="C32" s="32">
        <f>IF([1]ESF!C35&lt;[1]ESF!D35,[1]ESF!D35-[1]ESF!C35,0)</f>
        <v>2574251.65</v>
      </c>
      <c r="D32" s="32">
        <f>IF(C32&gt;0,0,[1]ESF!C35-[1]ESF!D35)</f>
        <v>0</v>
      </c>
      <c r="E32" s="6"/>
      <c r="F32" s="50" t="s">
        <v>36</v>
      </c>
      <c r="G32" s="50"/>
      <c r="H32" s="32">
        <f>IF([1]ESF!H34&gt;[1]ESF!I34,[1]ESF!H34-[1]ESF!I34,0)</f>
        <v>0</v>
      </c>
      <c r="I32" s="32">
        <f>IF(H32&gt;0,0,[1]ESF!I34-[1]ESF!H34)</f>
        <v>0</v>
      </c>
      <c r="J32" s="25"/>
    </row>
    <row r="33" spans="1:10">
      <c r="A33" s="52" t="s">
        <v>37</v>
      </c>
      <c r="B33" s="52"/>
      <c r="C33" s="32">
        <f>IF([1]ESF!C36&lt;[1]ESF!D36,[1]ESF!D36-[1]ESF!C36,0)</f>
        <v>0</v>
      </c>
      <c r="D33" s="32">
        <f>IF(C33&gt;0,0,[1]ESF!C36-[1]ESF!D36)</f>
        <v>26346633.100000001</v>
      </c>
      <c r="E33" s="6"/>
      <c r="F33" s="52" t="s">
        <v>38</v>
      </c>
      <c r="G33" s="52"/>
      <c r="H33" s="32">
        <f>IF([1]ESF!H35&gt;[1]ESF!I35,[1]ESF!H35-[1]ESF!I35,0)</f>
        <v>0</v>
      </c>
      <c r="I33" s="32">
        <f>IF(H33&gt;0,0,[1]ESF!I35-[1]ESF!H35)</f>
        <v>4500</v>
      </c>
      <c r="J33" s="25"/>
    </row>
    <row r="34" spans="1:10">
      <c r="A34" s="50" t="s">
        <v>39</v>
      </c>
      <c r="B34" s="50"/>
      <c r="C34" s="32">
        <f>IF([1]ESF!C37&lt;[1]ESF!D37,[1]ESF!D37-[1]ESF!C37,0)</f>
        <v>0</v>
      </c>
      <c r="D34" s="32">
        <f>IF(C34&gt;0,0,[1]ESF!C37-[1]ESF!D37)</f>
        <v>0</v>
      </c>
      <c r="E34" s="6"/>
      <c r="F34" s="50" t="s">
        <v>40</v>
      </c>
      <c r="G34" s="50"/>
      <c r="H34" s="32">
        <f>IF([1]ESF!H36&gt;[1]ESF!I36,[1]ESF!H36-[1]ESF!I36,0)</f>
        <v>0</v>
      </c>
      <c r="I34" s="32">
        <f>IF(H34&gt;0,0,[1]ESF!I36-[1]ESF!H36)</f>
        <v>13812495</v>
      </c>
      <c r="J34" s="25"/>
    </row>
    <row r="35" spans="1:10">
      <c r="A35" s="52" t="s">
        <v>41</v>
      </c>
      <c r="B35" s="52"/>
      <c r="C35" s="32">
        <f>IF([1]ESF!C38&lt;[1]ESF!D38,[1]ESF!D38-[1]ESF!C38,0)</f>
        <v>0</v>
      </c>
      <c r="D35" s="32">
        <f>IF(C35&gt;0,0,[1]ESF!C38-[1]ESF!D38)</f>
        <v>0</v>
      </c>
      <c r="E35" s="6"/>
      <c r="F35" s="29"/>
      <c r="G35" s="29"/>
      <c r="H35" s="33"/>
      <c r="I35" s="33"/>
      <c r="J35" s="25"/>
    </row>
    <row r="36" spans="1:10">
      <c r="A36" s="50" t="s">
        <v>42</v>
      </c>
      <c r="B36" s="50"/>
      <c r="C36" s="32">
        <f>IF([1]ESF!C39&lt;[1]ESF!D39,[1]ESF!D39-[1]ESF!C39,0)</f>
        <v>0</v>
      </c>
      <c r="D36" s="32">
        <f>IF(C36&gt;0,0,[1]ESF!C39-[1]ESF!D39)</f>
        <v>0</v>
      </c>
      <c r="E36" s="6"/>
      <c r="F36" s="51" t="s">
        <v>43</v>
      </c>
      <c r="G36" s="51"/>
      <c r="H36" s="28">
        <f>H38+H44+H52</f>
        <v>0</v>
      </c>
      <c r="I36" s="28">
        <f>I38+I44+I52</f>
        <v>30202709.940000031</v>
      </c>
      <c r="J36" s="25"/>
    </row>
    <row r="37" spans="1:10">
      <c r="A37" s="29"/>
      <c r="B37" s="30"/>
      <c r="C37" s="33"/>
      <c r="D37" s="33"/>
      <c r="E37" s="6"/>
      <c r="F37" s="29"/>
      <c r="G37" s="29"/>
      <c r="H37" s="31"/>
      <c r="I37" s="31"/>
      <c r="J37" s="25"/>
    </row>
    <row r="38" spans="1:10">
      <c r="A38" s="5"/>
      <c r="B38" s="5"/>
      <c r="C38" s="5"/>
      <c r="D38" s="5"/>
      <c r="E38" s="6"/>
      <c r="F38" s="51" t="s">
        <v>44</v>
      </c>
      <c r="G38" s="51"/>
      <c r="H38" s="28">
        <f>SUM(H40:H42)</f>
        <v>0</v>
      </c>
      <c r="I38" s="28">
        <f>SUM(I40:I42)</f>
        <v>0</v>
      </c>
      <c r="J38" s="25"/>
    </row>
    <row r="39" spans="1:10">
      <c r="A39" s="5"/>
      <c r="B39" s="5"/>
      <c r="C39" s="5"/>
      <c r="D39" s="5"/>
      <c r="E39" s="6"/>
      <c r="F39" s="29"/>
      <c r="G39" s="29"/>
      <c r="H39" s="31"/>
      <c r="I39" s="31"/>
      <c r="J39" s="25"/>
    </row>
    <row r="40" spans="1:10">
      <c r="A40" s="5"/>
      <c r="B40" s="5"/>
      <c r="C40" s="5"/>
      <c r="D40" s="5"/>
      <c r="E40" s="6"/>
      <c r="F40" s="50" t="s">
        <v>45</v>
      </c>
      <c r="G40" s="50"/>
      <c r="H40" s="32">
        <f>IF([1]ESF!H46&gt;[1]ESF!I46,[1]ESF!H46-[1]ESF!I46,0)</f>
        <v>0</v>
      </c>
      <c r="I40" s="32">
        <f>IF(H40&gt;0,0,[1]ESF!I46-[1]ESF!H46)</f>
        <v>0</v>
      </c>
      <c r="J40" s="25"/>
    </row>
    <row r="41" spans="1:10">
      <c r="A41" s="5"/>
      <c r="B41" s="5"/>
      <c r="C41" s="5"/>
      <c r="D41" s="5"/>
      <c r="E41" s="6"/>
      <c r="F41" s="50" t="s">
        <v>46</v>
      </c>
      <c r="G41" s="50"/>
      <c r="H41" s="32">
        <f>IF([1]ESF!H47&gt;[1]ESF!I47,[1]ESF!H47-[1]ESF!I47,0)</f>
        <v>0</v>
      </c>
      <c r="I41" s="32">
        <f>IF(H41&gt;0,0,[1]ESF!I47-[1]ESF!H47)</f>
        <v>0</v>
      </c>
      <c r="J41" s="25"/>
    </row>
    <row r="42" spans="1:10">
      <c r="A42" s="5"/>
      <c r="B42" s="5"/>
      <c r="C42" s="5"/>
      <c r="D42" s="5"/>
      <c r="E42" s="6"/>
      <c r="F42" s="50" t="s">
        <v>47</v>
      </c>
      <c r="G42" s="50"/>
      <c r="H42" s="32">
        <f>IF([1]ESF!H48&gt;[1]ESF!I48,[1]ESF!H48-[1]ESF!I48,0)</f>
        <v>0</v>
      </c>
      <c r="I42" s="32">
        <f>IF(H42&gt;0,0,[1]ESF!I48-[1]ESF!H48)</f>
        <v>0</v>
      </c>
      <c r="J42" s="25"/>
    </row>
    <row r="43" spans="1:10">
      <c r="A43" s="5"/>
      <c r="B43" s="5"/>
      <c r="C43" s="5"/>
      <c r="D43" s="5"/>
      <c r="E43" s="6"/>
      <c r="F43" s="29"/>
      <c r="G43" s="29"/>
      <c r="H43" s="31"/>
      <c r="I43" s="31"/>
      <c r="J43" s="25"/>
    </row>
    <row r="44" spans="1:10">
      <c r="A44" s="5"/>
      <c r="B44" s="5"/>
      <c r="C44" s="5"/>
      <c r="D44" s="5"/>
      <c r="E44" s="6"/>
      <c r="F44" s="51" t="s">
        <v>48</v>
      </c>
      <c r="G44" s="51"/>
      <c r="H44" s="28">
        <f>SUM(H46:H50)</f>
        <v>0</v>
      </c>
      <c r="I44" s="28">
        <f>SUM(I46:I50)</f>
        <v>30202709.940000031</v>
      </c>
      <c r="J44" s="25"/>
    </row>
    <row r="45" spans="1:10">
      <c r="A45" s="5"/>
      <c r="B45" s="5"/>
      <c r="C45" s="5"/>
      <c r="D45" s="5"/>
      <c r="E45" s="6"/>
      <c r="F45" s="29"/>
      <c r="G45" s="29"/>
      <c r="H45" s="31"/>
      <c r="I45" s="31"/>
      <c r="J45" s="25"/>
    </row>
    <row r="46" spans="1:10">
      <c r="A46" s="5"/>
      <c r="B46" s="5"/>
      <c r="C46" s="5"/>
      <c r="D46" s="5"/>
      <c r="E46" s="6"/>
      <c r="F46" s="50" t="s">
        <v>49</v>
      </c>
      <c r="G46" s="50"/>
      <c r="H46" s="32">
        <f>IF([1]ESF!H52&gt;[1]ESF!I52,[1]ESF!H52-[1]ESF!I52,0)</f>
        <v>0</v>
      </c>
      <c r="I46" s="32">
        <f>IF(H46&gt;0,0,[1]ESF!I52-[1]ESF!H52)</f>
        <v>10287061.030000031</v>
      </c>
      <c r="J46" s="25"/>
    </row>
    <row r="47" spans="1:10">
      <c r="A47" s="5"/>
      <c r="B47" s="5"/>
      <c r="C47" s="5"/>
      <c r="D47" s="5"/>
      <c r="E47" s="6"/>
      <c r="F47" s="50" t="s">
        <v>50</v>
      </c>
      <c r="G47" s="50"/>
      <c r="H47" s="32">
        <f>IF([1]ESF!H53&gt;[1]ESF!I53,[1]ESF!H53-[1]ESF!I53,0)</f>
        <v>0</v>
      </c>
      <c r="I47" s="32">
        <f>IF(H47&gt;0,0,[1]ESF!I53-[1]ESF!H53)</f>
        <v>19915648.91</v>
      </c>
      <c r="J47" s="25"/>
    </row>
    <row r="48" spans="1:10">
      <c r="A48" s="5"/>
      <c r="B48" s="5"/>
      <c r="C48" s="5"/>
      <c r="D48" s="5"/>
      <c r="E48" s="6"/>
      <c r="F48" s="50" t="s">
        <v>51</v>
      </c>
      <c r="G48" s="50"/>
      <c r="H48" s="32">
        <f>IF([1]ESF!H54&gt;[1]ESF!I54,[1]ESF!H54-[1]ESF!I54,0)</f>
        <v>0</v>
      </c>
      <c r="I48" s="32">
        <f>IF(H48&gt;0,0,[1]ESF!I54-[1]ESF!H54)</f>
        <v>0</v>
      </c>
      <c r="J48" s="25"/>
    </row>
    <row r="49" spans="1:10">
      <c r="A49" s="5"/>
      <c r="B49" s="5"/>
      <c r="C49" s="5"/>
      <c r="D49" s="5"/>
      <c r="E49" s="6"/>
      <c r="F49" s="50" t="s">
        <v>52</v>
      </c>
      <c r="G49" s="50"/>
      <c r="H49" s="32">
        <f>IF([1]ESF!H55&gt;[1]ESF!I55,[1]ESF!H55-[1]ESF!I55,0)</f>
        <v>0</v>
      </c>
      <c r="I49" s="32">
        <f>IF(H49&gt;0,0,[1]ESF!I55-[1]ESF!H55)</f>
        <v>0</v>
      </c>
      <c r="J49" s="25"/>
    </row>
    <row r="50" spans="1:10">
      <c r="A50" s="5"/>
      <c r="B50" s="5"/>
      <c r="C50" s="5"/>
      <c r="D50" s="5"/>
      <c r="E50" s="6"/>
      <c r="F50" s="50" t="s">
        <v>53</v>
      </c>
      <c r="G50" s="50"/>
      <c r="H50" s="32">
        <f>IF([1]ESF!H56&gt;[1]ESF!I56,[1]ESF!H56-[1]ESF!I56,0)</f>
        <v>0</v>
      </c>
      <c r="I50" s="32">
        <f>IF(H50&gt;0,0,[1]ESF!I56-[1]ESF!H56)</f>
        <v>0</v>
      </c>
      <c r="J50" s="25"/>
    </row>
    <row r="51" spans="1:10">
      <c r="A51" s="5"/>
      <c r="B51" s="5"/>
      <c r="C51" s="5"/>
      <c r="D51" s="5"/>
      <c r="E51" s="6"/>
      <c r="F51" s="29"/>
      <c r="G51" s="29"/>
      <c r="H51" s="31"/>
      <c r="I51" s="31"/>
      <c r="J51" s="25"/>
    </row>
    <row r="52" spans="1:10">
      <c r="A52" s="5"/>
      <c r="B52" s="5"/>
      <c r="C52" s="5"/>
      <c r="D52" s="5"/>
      <c r="E52" s="6"/>
      <c r="F52" s="51" t="s">
        <v>54</v>
      </c>
      <c r="G52" s="51"/>
      <c r="H52" s="28">
        <f>SUM(H54:H55)</f>
        <v>0</v>
      </c>
      <c r="I52" s="28">
        <f>SUM(I54:I55)</f>
        <v>0</v>
      </c>
      <c r="J52" s="25"/>
    </row>
    <row r="53" spans="1:10">
      <c r="A53" s="5"/>
      <c r="B53" s="5"/>
      <c r="C53" s="5"/>
      <c r="D53" s="5"/>
      <c r="E53" s="6"/>
      <c r="F53" s="29"/>
      <c r="G53" s="29"/>
      <c r="H53" s="31"/>
      <c r="I53" s="31"/>
      <c r="J53" s="25"/>
    </row>
    <row r="54" spans="1:10">
      <c r="A54" s="5"/>
      <c r="B54" s="5"/>
      <c r="C54" s="5"/>
      <c r="D54" s="5"/>
      <c r="E54" s="6"/>
      <c r="F54" s="50" t="s">
        <v>55</v>
      </c>
      <c r="G54" s="50"/>
      <c r="H54" s="32">
        <f>IF([1]ESF!H60&gt;[1]ESF!I60,[1]ESF!H60-[1]ESF!I60,0)</f>
        <v>0</v>
      </c>
      <c r="I54" s="32">
        <f>IF(H54&gt;0,0,[1]ESF!I60-[1]ESF!H60)</f>
        <v>0</v>
      </c>
      <c r="J54" s="25"/>
    </row>
    <row r="55" spans="1:10">
      <c r="A55" s="34"/>
      <c r="B55" s="34"/>
      <c r="C55" s="34"/>
      <c r="D55" s="34"/>
      <c r="E55" s="35"/>
      <c r="F55" s="48" t="s">
        <v>56</v>
      </c>
      <c r="G55" s="48"/>
      <c r="H55" s="36">
        <f>IF([1]ESF!H61&gt;[1]ESF!I61,[1]ESF!H61-[1]ESF!I61,0)</f>
        <v>0</v>
      </c>
      <c r="I55" s="36">
        <f>IF(H55&gt;0,0,[1]ESF!I61-[1]ESF!H61)</f>
        <v>0</v>
      </c>
      <c r="J55" s="37"/>
    </row>
    <row r="56" spans="1:10">
      <c r="A56" s="34"/>
      <c r="B56" s="38"/>
      <c r="C56" s="39"/>
      <c r="D56" s="40"/>
      <c r="E56" s="40"/>
      <c r="F56" s="34"/>
      <c r="G56" s="41"/>
      <c r="H56" s="39"/>
      <c r="I56" s="40"/>
      <c r="J56" s="40"/>
    </row>
    <row r="57" spans="1:10">
      <c r="A57" s="8"/>
      <c r="B57" s="42"/>
      <c r="C57" s="43"/>
      <c r="D57" s="44"/>
      <c r="E57" s="44"/>
      <c r="F57" s="8"/>
      <c r="G57" s="45"/>
      <c r="H57" s="43"/>
      <c r="I57" s="44"/>
      <c r="J57" s="44"/>
    </row>
    <row r="58" spans="1:10">
      <c r="A58" s="42"/>
      <c r="B58" s="43"/>
      <c r="C58" s="44"/>
      <c r="D58" s="44"/>
      <c r="E58" s="8"/>
      <c r="F58" s="46"/>
      <c r="G58" s="47"/>
      <c r="H58" s="44"/>
      <c r="I58" s="44"/>
      <c r="J58" s="8"/>
    </row>
    <row r="59" spans="1:10" ht="27" customHeight="1">
      <c r="A59" s="49" t="s">
        <v>57</v>
      </c>
      <c r="B59" s="49"/>
      <c r="C59" s="49"/>
      <c r="D59" s="49"/>
      <c r="E59" s="49"/>
      <c r="F59" s="49"/>
      <c r="G59" s="49"/>
      <c r="H59" s="49"/>
      <c r="I59" s="49"/>
      <c r="J59" s="8"/>
    </row>
    <row r="60" spans="1:10">
      <c r="A60" s="42"/>
      <c r="B60" s="43"/>
      <c r="C60" s="44"/>
      <c r="D60" s="44"/>
      <c r="E60" s="8"/>
      <c r="F60" s="46"/>
      <c r="G60" s="47"/>
      <c r="H60" s="44"/>
      <c r="I60" s="44"/>
      <c r="J60" s="8"/>
    </row>
  </sheetData>
  <mergeCells count="58">
    <mergeCell ref="A11:B11"/>
    <mergeCell ref="F11:G11"/>
    <mergeCell ref="B3:H3"/>
    <mergeCell ref="B4:H4"/>
    <mergeCell ref="B5:H5"/>
    <mergeCell ref="B6:H6"/>
    <mergeCell ref="B7:H7"/>
    <mergeCell ref="A14:B14"/>
    <mergeCell ref="F14:G14"/>
    <mergeCell ref="A16:B16"/>
    <mergeCell ref="F16:G16"/>
    <mergeCell ref="A18:B18"/>
    <mergeCell ref="F18:G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G24"/>
    <mergeCell ref="F25:G25"/>
    <mergeCell ref="A26:B26"/>
    <mergeCell ref="F27:G27"/>
    <mergeCell ref="A28:B28"/>
    <mergeCell ref="A29:B29"/>
    <mergeCell ref="F29:G29"/>
    <mergeCell ref="A30:B30"/>
    <mergeCell ref="F30:G30"/>
    <mergeCell ref="A31:B31"/>
    <mergeCell ref="F31:G31"/>
    <mergeCell ref="A32:B32"/>
    <mergeCell ref="F32:G32"/>
    <mergeCell ref="F46:G46"/>
    <mergeCell ref="A33:B33"/>
    <mergeCell ref="F33:G33"/>
    <mergeCell ref="A34:B34"/>
    <mergeCell ref="F34:G34"/>
    <mergeCell ref="A35:B35"/>
    <mergeCell ref="A36:B36"/>
    <mergeCell ref="F36:G36"/>
    <mergeCell ref="F38:G38"/>
    <mergeCell ref="F40:G40"/>
    <mergeCell ref="F41:G41"/>
    <mergeCell ref="F42:G42"/>
    <mergeCell ref="F44:G44"/>
    <mergeCell ref="F55:G55"/>
    <mergeCell ref="A59:I59"/>
    <mergeCell ref="F47:G47"/>
    <mergeCell ref="F48:G48"/>
    <mergeCell ref="F49:G49"/>
    <mergeCell ref="F50:G50"/>
    <mergeCell ref="F52:G52"/>
    <mergeCell ref="F54:G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otrodriguez</dc:creator>
  <cp:lastModifiedBy>otrodriguez</cp:lastModifiedBy>
  <dcterms:created xsi:type="dcterms:W3CDTF">2017-10-24T16:40:37Z</dcterms:created>
  <dcterms:modified xsi:type="dcterms:W3CDTF">2017-10-24T16:58:00Z</dcterms:modified>
</cp:coreProperties>
</file>