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600" windowHeight="9975" firstSheet="1" activeTab="1"/>
  </bookViews>
  <sheets>
    <sheet name="Hoja1" sheetId="1" state="hidden" r:id="rId1"/>
    <sheet name="SRIA DE ADMON" sheetId="2" r:id="rId2"/>
  </sheets>
  <definedNames>
    <definedName name="_xlnm.Print_Area" localSheetId="1">'SRIA DE ADMON'!$A$1:$Q$14</definedName>
  </definedNames>
  <calcPr calcId="125725"/>
</workbook>
</file>

<file path=xl/calcChain.xml><?xml version="1.0" encoding="utf-8"?>
<calcChain xmlns="http://schemas.openxmlformats.org/spreadsheetml/2006/main">
  <c r="I7" i="2"/>
  <c r="Q7"/>
  <c r="P7"/>
  <c r="N7"/>
  <c r="M7"/>
  <c r="G7"/>
  <c r="F7"/>
  <c r="F8" s="1"/>
  <c r="O8"/>
  <c r="E8"/>
  <c r="D8"/>
  <c r="C8"/>
  <c r="Q8"/>
  <c r="P8"/>
  <c r="N8"/>
  <c r="M8"/>
  <c r="I8"/>
  <c r="H7"/>
  <c r="G8"/>
  <c r="J7" l="1"/>
  <c r="H8"/>
  <c r="J8" l="1"/>
  <c r="K7"/>
  <c r="K8"/>
</calcChain>
</file>

<file path=xl/sharedStrings.xml><?xml version="1.0" encoding="utf-8"?>
<sst xmlns="http://schemas.openxmlformats.org/spreadsheetml/2006/main" count="52" uniqueCount="41">
  <si>
    <t>Concepto</t>
  </si>
  <si>
    <t>Importe mensual</t>
  </si>
  <si>
    <t>Percepciones:</t>
  </si>
  <si>
    <t>Sueldo</t>
  </si>
  <si>
    <t>Compensación</t>
  </si>
  <si>
    <t>Prestaciones:</t>
  </si>
  <si>
    <t>Bono de Despensa</t>
  </si>
  <si>
    <t xml:space="preserve">P E R C E P C I O N E S  </t>
  </si>
  <si>
    <t xml:space="preserve">D E D U C C I O N E S </t>
  </si>
  <si>
    <t>PERCEPCIONES ANUALES</t>
  </si>
  <si>
    <t>NOMBRE</t>
  </si>
  <si>
    <t>BONO DE DESPENSA</t>
  </si>
  <si>
    <t>COMPENSACION</t>
  </si>
  <si>
    <t>TOTAL PERCEPCIONES BRUTAS</t>
  </si>
  <si>
    <t>12%  FONDO PROPIO</t>
  </si>
  <si>
    <t>3% SERVICIO MEDICO</t>
  </si>
  <si>
    <t xml:space="preserve">IMPUESTOS </t>
  </si>
  <si>
    <t>TOTAL DEDUCCIONES</t>
  </si>
  <si>
    <t>PERCEPCIONES NETAS</t>
  </si>
  <si>
    <t xml:space="preserve">GRATIF. ANUAL S/DIETA </t>
  </si>
  <si>
    <t xml:space="preserve"> PRIMA VACACIONAL S/DIETA</t>
  </si>
  <si>
    <t>BONO DE PRODUCTIVIDAD</t>
  </si>
  <si>
    <t xml:space="preserve">GRATIF. ANUAL S/COMPENSACION </t>
  </si>
  <si>
    <t xml:space="preserve">PRIMA VACACIONAL S/COMPENSACION </t>
  </si>
  <si>
    <t>(2)</t>
  </si>
  <si>
    <t>(1)</t>
  </si>
  <si>
    <t>PERIODICIDAD</t>
  </si>
  <si>
    <t>MENSUAL</t>
  </si>
  <si>
    <t xml:space="preserve"> 40 DIAS AL AÑO</t>
  </si>
  <si>
    <t xml:space="preserve"> 20 DIAS AL AÑO</t>
  </si>
  <si>
    <t>ANUAL 15 DE DICIEMBRE</t>
  </si>
  <si>
    <t>20 DIAS AL AÑO</t>
  </si>
  <si>
    <t>SUMATORIA</t>
  </si>
  <si>
    <t>SUELDO</t>
  </si>
  <si>
    <t>SECRETARIA DE ADMINISTRACIÓN</t>
  </si>
  <si>
    <t xml:space="preserve">SE INTEGRAN TODAS LAS PERCEPCIONES QUE VA A RECIBIR EL SERVIDOR PÚBLICO DURANTE UN EJERCICIO FISCAL QUE ESTAN GRAVADAS PARA EFECTOS DEL IMPUESTO SOBRE LA RENTA Y SE LE APLICA LA TARIFA ANUAL DE ISR, </t>
  </si>
  <si>
    <t xml:space="preserve">PERCEPCIONES DE LA SECRETARIA DE ADMINISTRACIÓN DEL H. CONGRESO DEL ESTADO DE CHIHUAHUA </t>
  </si>
  <si>
    <t xml:space="preserve">EL CALCULO DE IMPUESTOS SE LLEVA A CABO POR LA DIRECCIÓN DE CONTABILIDAD DE GOBIERNO DEL ESTADO EN LA SIGUIENTE FORMA: </t>
  </si>
  <si>
    <t>IMPORTE QUE  SE DIVIDE EN LAS VEINTICUATRO QUINCENAS DEL EJERCICIO, DANDO COMO RESULTADO EL IMPUESTO A PAGAR,  MISMO QUE PODRA VARIAR SI DE DA UN AUMENTO EN LAS PERCEPCIONES GRAVABLES.</t>
  </si>
  <si>
    <t>LIC. DANIELA S. ÁLVAREZ HERNÁNDEZ</t>
  </si>
  <si>
    <t>PERCEPCION GRAVABLE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</si>
</sst>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justify" vertical="top" wrapText="1"/>
    </xf>
    <xf numFmtId="8" fontId="3" fillId="0" borderId="4" xfId="0" applyNumberFormat="1" applyFont="1" applyBorder="1" applyAlignment="1">
      <alignment horizontal="right" vertical="top" wrapText="1"/>
    </xf>
    <xf numFmtId="8" fontId="2" fillId="0" borderId="4" xfId="0" applyNumberFormat="1" applyFont="1" applyBorder="1" applyAlignment="1">
      <alignment horizontal="right" vertical="top" wrapText="1"/>
    </xf>
    <xf numFmtId="0" fontId="5" fillId="0" borderId="0" xfId="0" applyFont="1"/>
    <xf numFmtId="0" fontId="7" fillId="4" borderId="9" xfId="0" applyFont="1" applyFill="1" applyBorder="1"/>
    <xf numFmtId="0" fontId="5" fillId="2" borderId="0" xfId="0" applyFont="1" applyFill="1"/>
    <xf numFmtId="0" fontId="9" fillId="5" borderId="13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9" fillId="5" borderId="11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4" fontId="5" fillId="5" borderId="13" xfId="0" applyNumberFormat="1" applyFont="1" applyFill="1" applyBorder="1" applyAlignment="1">
      <alignment horizontal="center"/>
    </xf>
    <xf numFmtId="49" fontId="8" fillId="5" borderId="13" xfId="0" applyNumberFormat="1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 wrapText="1"/>
    </xf>
    <xf numFmtId="49" fontId="8" fillId="5" borderId="12" xfId="0" applyNumberFormat="1" applyFont="1" applyFill="1" applyBorder="1" applyAlignment="1">
      <alignment horizontal="center"/>
    </xf>
    <xf numFmtId="4" fontId="5" fillId="5" borderId="14" xfId="0" applyNumberFormat="1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9" fillId="4" borderId="20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 wrapText="1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4" fontId="5" fillId="0" borderId="13" xfId="0" applyNumberFormat="1" applyFont="1" applyBorder="1"/>
    <xf numFmtId="4" fontId="5" fillId="0" borderId="0" xfId="0" applyNumberFormat="1" applyFont="1"/>
    <xf numFmtId="4" fontId="5" fillId="0" borderId="12" xfId="0" applyNumberFormat="1" applyFont="1" applyBorder="1"/>
    <xf numFmtId="4" fontId="5" fillId="0" borderId="14" xfId="0" applyNumberFormat="1" applyFont="1" applyBorder="1"/>
    <xf numFmtId="4" fontId="8" fillId="4" borderId="21" xfId="0" applyNumberFormat="1" applyFont="1" applyFill="1" applyBorder="1"/>
    <xf numFmtId="4" fontId="7" fillId="4" borderId="22" xfId="0" applyNumberFormat="1" applyFont="1" applyFill="1" applyBorder="1"/>
    <xf numFmtId="4" fontId="8" fillId="4" borderId="20" xfId="0" applyNumberFormat="1" applyFont="1" applyFill="1" applyBorder="1"/>
    <xf numFmtId="4" fontId="8" fillId="4" borderId="22" xfId="0" applyNumberFormat="1" applyFont="1" applyFill="1" applyBorder="1"/>
    <xf numFmtId="49" fontId="13" fillId="0" borderId="0" xfId="0" applyNumberFormat="1" applyFont="1" applyAlignment="1">
      <alignment horizontal="right"/>
    </xf>
    <xf numFmtId="0" fontId="7" fillId="0" borderId="0" xfId="0" applyFont="1"/>
    <xf numFmtId="49" fontId="13" fillId="0" borderId="0" xfId="0" applyNumberFormat="1" applyFont="1"/>
    <xf numFmtId="49" fontId="12" fillId="0" borderId="0" xfId="0" applyNumberFormat="1" applyFont="1"/>
    <xf numFmtId="0" fontId="12" fillId="0" borderId="0" xfId="0" applyFont="1" applyFill="1"/>
    <xf numFmtId="0" fontId="12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/>
    <xf numFmtId="0" fontId="7" fillId="4" borderId="26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9" fillId="5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0" fontId="13" fillId="4" borderId="27" xfId="0" applyFont="1" applyFill="1" applyBorder="1" applyAlignment="1">
      <alignment horizontal="right"/>
    </xf>
    <xf numFmtId="0" fontId="5" fillId="0" borderId="6" xfId="0" applyFont="1" applyBorder="1"/>
    <xf numFmtId="0" fontId="5" fillId="0" borderId="28" xfId="0" applyFont="1" applyBorder="1"/>
    <xf numFmtId="4" fontId="5" fillId="0" borderId="29" xfId="0" applyNumberFormat="1" applyFont="1" applyBorder="1"/>
    <xf numFmtId="4" fontId="8" fillId="4" borderId="30" xfId="0" applyNumberFormat="1" applyFont="1" applyFill="1" applyBorder="1"/>
    <xf numFmtId="0" fontId="7" fillId="0" borderId="8" xfId="0" applyFont="1" applyBorder="1"/>
    <xf numFmtId="4" fontId="7" fillId="0" borderId="14" xfId="0" applyNumberFormat="1" applyFont="1" applyBorder="1"/>
    <xf numFmtId="0" fontId="7" fillId="4" borderId="31" xfId="0" applyFont="1" applyFill="1" applyBorder="1"/>
    <xf numFmtId="4" fontId="7" fillId="4" borderId="15" xfId="0" applyNumberFormat="1" applyFont="1" applyFill="1" applyBorder="1"/>
    <xf numFmtId="4" fontId="7" fillId="4" borderId="32" xfId="0" applyNumberFormat="1" applyFont="1" applyFill="1" applyBorder="1"/>
    <xf numFmtId="0" fontId="14" fillId="5" borderId="12" xfId="0" applyFont="1" applyFill="1" applyBorder="1" applyAlignment="1">
      <alignment horizontal="center"/>
    </xf>
    <xf numFmtId="0" fontId="14" fillId="5" borderId="13" xfId="0" applyFont="1" applyFill="1" applyBorder="1" applyAlignment="1">
      <alignment horizontal="center" wrapText="1"/>
    </xf>
    <xf numFmtId="0" fontId="14" fillId="4" borderId="20" xfId="0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 wrapText="1"/>
    </xf>
    <xf numFmtId="0" fontId="14" fillId="5" borderId="12" xfId="0" applyFont="1" applyFill="1" applyBorder="1" applyAlignment="1">
      <alignment horizontal="center" wrapText="1"/>
    </xf>
    <xf numFmtId="0" fontId="14" fillId="5" borderId="19" xfId="0" applyFont="1" applyFill="1" applyBorder="1" applyAlignment="1">
      <alignment horizontal="center" wrapText="1"/>
    </xf>
    <xf numFmtId="0" fontId="14" fillId="5" borderId="17" xfId="0" applyFont="1" applyFill="1" applyBorder="1" applyAlignment="1">
      <alignment horizontal="center" wrapText="1"/>
    </xf>
    <xf numFmtId="0" fontId="14" fillId="7" borderId="20" xfId="0" applyFont="1" applyFill="1" applyBorder="1" applyAlignment="1">
      <alignment horizontal="center" wrapText="1"/>
    </xf>
    <xf numFmtId="0" fontId="14" fillId="7" borderId="21" xfId="0" applyFont="1" applyFill="1" applyBorder="1" applyAlignment="1">
      <alignment horizontal="center" wrapText="1"/>
    </xf>
    <xf numFmtId="0" fontId="8" fillId="7" borderId="2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A4" sqref="A4"/>
    </sheetView>
  </sheetViews>
  <sheetFormatPr baseColWidth="10" defaultRowHeight="15"/>
  <cols>
    <col min="2" max="2" width="12.42578125" bestFit="1" customWidth="1"/>
  </cols>
  <sheetData>
    <row r="1" spans="1:2" ht="15.75" thickBot="1"/>
    <row r="2" spans="1:2" ht="30.75" thickBot="1">
      <c r="A2" s="1" t="s">
        <v>0</v>
      </c>
      <c r="B2" s="2" t="s">
        <v>1</v>
      </c>
    </row>
    <row r="3" spans="1:2" ht="30.75" thickBot="1">
      <c r="A3" s="3" t="s">
        <v>2</v>
      </c>
      <c r="B3" s="4"/>
    </row>
    <row r="4" spans="1:2" ht="15.75" thickBot="1">
      <c r="A4" s="5" t="s">
        <v>3</v>
      </c>
      <c r="B4" s="6">
        <v>32369</v>
      </c>
    </row>
    <row r="5" spans="1:2" ht="29.25" thickBot="1">
      <c r="A5" s="5" t="s">
        <v>4</v>
      </c>
      <c r="B5" s="6">
        <v>69018</v>
      </c>
    </row>
    <row r="6" spans="1:2" ht="30.75" thickBot="1">
      <c r="A6" s="3" t="s">
        <v>5</v>
      </c>
      <c r="B6" s="4"/>
    </row>
    <row r="7" spans="1:2" ht="29.25" thickBot="1">
      <c r="A7" s="5" t="s">
        <v>6</v>
      </c>
      <c r="B7" s="6">
        <v>624</v>
      </c>
    </row>
    <row r="8" spans="1:2" ht="15.75" thickBot="1">
      <c r="A8" s="5"/>
      <c r="B8" s="7">
        <v>102011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3"/>
  <sheetViews>
    <sheetView tabSelected="1" workbookViewId="0">
      <selection activeCell="F20" sqref="F20"/>
    </sheetView>
  </sheetViews>
  <sheetFormatPr baseColWidth="10" defaultColWidth="11.42578125" defaultRowHeight="13.5"/>
  <cols>
    <col min="1" max="1" width="3.42578125" style="8" bestFit="1" customWidth="1"/>
    <col min="2" max="2" width="36.7109375" style="42" customWidth="1"/>
    <col min="3" max="3" width="7.85546875" style="8" bestFit="1" customWidth="1"/>
    <col min="4" max="4" width="7.85546875" style="8" customWidth="1"/>
    <col min="5" max="5" width="11.5703125" style="8" customWidth="1"/>
    <col min="6" max="6" width="10.5703125" style="38" bestFit="1" customWidth="1"/>
    <col min="7" max="7" width="9.140625" style="8" bestFit="1" customWidth="1"/>
    <col min="8" max="8" width="9.28515625" style="8" bestFit="1" customWidth="1"/>
    <col min="9" max="9" width="8.7109375" style="8" bestFit="1" customWidth="1"/>
    <col min="10" max="10" width="10.28515625" style="38" bestFit="1" customWidth="1"/>
    <col min="11" max="11" width="12.42578125" style="38" bestFit="1" customWidth="1"/>
    <col min="12" max="12" width="3.7109375" style="8" customWidth="1"/>
    <col min="13" max="13" width="10.42578125" style="8" customWidth="1"/>
    <col min="14" max="14" width="10.140625" style="8" customWidth="1"/>
    <col min="15" max="15" width="9.42578125" style="8" customWidth="1"/>
    <col min="16" max="16" width="10" style="8" customWidth="1"/>
    <col min="17" max="17" width="10.28515625" style="8" customWidth="1"/>
    <col min="18" max="18" width="11.42578125" style="8"/>
    <col min="19" max="27" width="11.42578125" style="43"/>
    <col min="28" max="16384" width="11.42578125" style="8"/>
  </cols>
  <sheetData>
    <row r="1" spans="1:27" ht="21" thickBot="1">
      <c r="B1" s="80" t="s">
        <v>36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27" s="10" customFormat="1" ht="15.75" thickTop="1">
      <c r="A2" s="8"/>
      <c r="B2" s="47"/>
      <c r="C2" s="71" t="s">
        <v>7</v>
      </c>
      <c r="D2" s="72"/>
      <c r="E2" s="72"/>
      <c r="F2" s="73"/>
      <c r="G2" s="74" t="s">
        <v>8</v>
      </c>
      <c r="H2" s="75"/>
      <c r="I2" s="75"/>
      <c r="J2" s="76"/>
      <c r="K2" s="9"/>
      <c r="L2" s="8"/>
      <c r="M2" s="77" t="s">
        <v>9</v>
      </c>
      <c r="N2" s="78"/>
      <c r="O2" s="78"/>
      <c r="P2" s="78"/>
      <c r="Q2" s="79"/>
      <c r="R2" s="8"/>
      <c r="S2" s="43"/>
      <c r="T2" s="43"/>
      <c r="U2" s="43"/>
      <c r="V2" s="43"/>
      <c r="W2" s="43"/>
      <c r="X2" s="43"/>
      <c r="Y2" s="43"/>
      <c r="Z2" s="43"/>
      <c r="AA2" s="43"/>
    </row>
    <row r="3" spans="1:27" s="10" customFormat="1" ht="45" customHeight="1">
      <c r="A3" s="8"/>
      <c r="B3" s="48" t="s">
        <v>10</v>
      </c>
      <c r="C3" s="61" t="s">
        <v>33</v>
      </c>
      <c r="D3" s="62" t="s">
        <v>11</v>
      </c>
      <c r="E3" s="62" t="s">
        <v>12</v>
      </c>
      <c r="F3" s="15" t="s">
        <v>13</v>
      </c>
      <c r="G3" s="65" t="s">
        <v>14</v>
      </c>
      <c r="H3" s="62" t="s">
        <v>15</v>
      </c>
      <c r="I3" s="62" t="s">
        <v>16</v>
      </c>
      <c r="J3" s="15" t="s">
        <v>17</v>
      </c>
      <c r="K3" s="12" t="s">
        <v>18</v>
      </c>
      <c r="L3" s="8"/>
      <c r="M3" s="13" t="s">
        <v>19</v>
      </c>
      <c r="N3" s="14" t="s">
        <v>20</v>
      </c>
      <c r="O3" s="11" t="s">
        <v>21</v>
      </c>
      <c r="P3" s="11" t="s">
        <v>22</v>
      </c>
      <c r="Q3" s="15" t="s">
        <v>23</v>
      </c>
      <c r="R3" s="8"/>
      <c r="S3" s="43"/>
      <c r="T3" s="43"/>
      <c r="U3" s="43"/>
      <c r="V3" s="43"/>
      <c r="W3" s="43"/>
      <c r="X3" s="43"/>
      <c r="Y3" s="43"/>
      <c r="Z3" s="43"/>
      <c r="AA3" s="43"/>
    </row>
    <row r="4" spans="1:27" s="10" customFormat="1" ht="14.25" customHeight="1">
      <c r="A4" s="8"/>
      <c r="B4" s="48"/>
      <c r="C4" s="19" t="s">
        <v>24</v>
      </c>
      <c r="D4" s="16"/>
      <c r="E4" s="16"/>
      <c r="F4" s="18"/>
      <c r="G4" s="66"/>
      <c r="H4" s="67"/>
      <c r="I4" s="17" t="s">
        <v>25</v>
      </c>
      <c r="J4" s="18"/>
      <c r="K4" s="12"/>
      <c r="L4" s="8"/>
      <c r="M4" s="19"/>
      <c r="N4" s="17"/>
      <c r="O4" s="17"/>
      <c r="P4" s="16"/>
      <c r="Q4" s="20"/>
      <c r="R4" s="8"/>
      <c r="S4" s="43"/>
      <c r="T4" s="43"/>
      <c r="U4" s="43"/>
      <c r="V4" s="43"/>
      <c r="W4" s="43"/>
      <c r="X4" s="43"/>
      <c r="Y4" s="43"/>
      <c r="Z4" s="43"/>
      <c r="AA4" s="43"/>
    </row>
    <row r="5" spans="1:27" s="23" customFormat="1" ht="26.25" customHeight="1" thickBot="1">
      <c r="A5" s="8"/>
      <c r="B5" s="48" t="s">
        <v>26</v>
      </c>
      <c r="C5" s="63" t="s">
        <v>27</v>
      </c>
      <c r="D5" s="64" t="s">
        <v>27</v>
      </c>
      <c r="E5" s="64" t="s">
        <v>27</v>
      </c>
      <c r="F5" s="22" t="s">
        <v>27</v>
      </c>
      <c r="G5" s="68" t="s">
        <v>27</v>
      </c>
      <c r="H5" s="69" t="s">
        <v>27</v>
      </c>
      <c r="I5" s="69" t="s">
        <v>27</v>
      </c>
      <c r="J5" s="70" t="s">
        <v>27</v>
      </c>
      <c r="K5" s="46" t="s">
        <v>27</v>
      </c>
      <c r="L5" s="8"/>
      <c r="M5" s="24" t="s">
        <v>28</v>
      </c>
      <c r="N5" s="21" t="s">
        <v>29</v>
      </c>
      <c r="O5" s="21" t="s">
        <v>30</v>
      </c>
      <c r="P5" s="21" t="s">
        <v>28</v>
      </c>
      <c r="Q5" s="25" t="s">
        <v>31</v>
      </c>
      <c r="R5" s="8"/>
      <c r="S5" s="44"/>
      <c r="T5" s="44"/>
      <c r="U5" s="44"/>
      <c r="V5" s="44"/>
      <c r="W5" s="44"/>
      <c r="X5" s="44"/>
      <c r="Y5" s="44"/>
      <c r="Z5" s="44"/>
      <c r="AA5" s="44"/>
    </row>
    <row r="6" spans="1:27" ht="14.25" thickTop="1">
      <c r="B6" s="49" t="s">
        <v>34</v>
      </c>
      <c r="C6" s="52"/>
      <c r="D6" s="26"/>
      <c r="E6" s="26"/>
      <c r="F6" s="56"/>
      <c r="G6" s="53"/>
      <c r="H6" s="26"/>
      <c r="I6" s="26"/>
      <c r="J6" s="56"/>
      <c r="K6" s="58"/>
      <c r="M6" s="27"/>
      <c r="N6" s="26"/>
      <c r="O6" s="26"/>
      <c r="P6" s="26"/>
      <c r="Q6" s="28"/>
    </row>
    <row r="7" spans="1:27">
      <c r="B7" s="50" t="s">
        <v>39</v>
      </c>
      <c r="C7" s="31">
        <v>32369</v>
      </c>
      <c r="D7" s="29">
        <v>624</v>
      </c>
      <c r="E7" s="29">
        <v>69018</v>
      </c>
      <c r="F7" s="57">
        <f>SUM(C7:E7)</f>
        <v>102011</v>
      </c>
      <c r="G7" s="54">
        <f>C7*0.12</f>
        <v>3884.2799999999997</v>
      </c>
      <c r="H7" s="29">
        <f>C7*0.03</f>
        <v>971.06999999999994</v>
      </c>
      <c r="I7" s="29">
        <f>3801.25+3801.25</f>
        <v>7602.5</v>
      </c>
      <c r="J7" s="57">
        <f>SUM(G7:I7)</f>
        <v>12457.849999999999</v>
      </c>
      <c r="K7" s="59">
        <f>F7-J7</f>
        <v>89553.15</v>
      </c>
      <c r="L7" s="30"/>
      <c r="M7" s="31">
        <f>C7/30*40</f>
        <v>43158.666666666672</v>
      </c>
      <c r="N7" s="29">
        <f>C7/30*20</f>
        <v>21579.333333333336</v>
      </c>
      <c r="O7" s="29">
        <v>1700</v>
      </c>
      <c r="P7" s="29">
        <f>E7/30*40</f>
        <v>92024</v>
      </c>
      <c r="Q7" s="32">
        <f>E7/30*20</f>
        <v>46012</v>
      </c>
      <c r="R7" s="30"/>
      <c r="S7" s="45"/>
    </row>
    <row r="8" spans="1:27" ht="14.25" thickBot="1">
      <c r="B8" s="51" t="s">
        <v>32</v>
      </c>
      <c r="C8" s="35">
        <f t="shared" ref="C8:K8" si="0">SUM(C7:C7)</f>
        <v>32369</v>
      </c>
      <c r="D8" s="33">
        <f t="shared" si="0"/>
        <v>624</v>
      </c>
      <c r="E8" s="33">
        <f t="shared" si="0"/>
        <v>69018</v>
      </c>
      <c r="F8" s="34">
        <f t="shared" si="0"/>
        <v>102011</v>
      </c>
      <c r="G8" s="55">
        <f t="shared" si="0"/>
        <v>3884.2799999999997</v>
      </c>
      <c r="H8" s="33">
        <f t="shared" si="0"/>
        <v>971.06999999999994</v>
      </c>
      <c r="I8" s="33">
        <f t="shared" si="0"/>
        <v>7602.5</v>
      </c>
      <c r="J8" s="34">
        <f t="shared" si="0"/>
        <v>12457.849999999999</v>
      </c>
      <c r="K8" s="60">
        <f t="shared" si="0"/>
        <v>89553.15</v>
      </c>
      <c r="M8" s="35">
        <f>SUM(M7:M7)</f>
        <v>43158.666666666672</v>
      </c>
      <c r="N8" s="33">
        <f>SUM(N7:N7)</f>
        <v>21579.333333333336</v>
      </c>
      <c r="O8" s="33">
        <f>SUM(O7:O7)</f>
        <v>1700</v>
      </c>
      <c r="P8" s="33">
        <f>SUM(P7:P7)</f>
        <v>92024</v>
      </c>
      <c r="Q8" s="36">
        <f>SUM(Q7:Q7)</f>
        <v>46012</v>
      </c>
    </row>
    <row r="9" spans="1:27" ht="14.25" thickTop="1">
      <c r="A9" s="37" t="s">
        <v>25</v>
      </c>
      <c r="B9" s="8" t="s">
        <v>37</v>
      </c>
    </row>
    <row r="10" spans="1:27">
      <c r="A10" s="39"/>
      <c r="B10" s="8" t="s">
        <v>35</v>
      </c>
    </row>
    <row r="11" spans="1:27">
      <c r="A11" s="40"/>
      <c r="B11" s="8" t="s">
        <v>38</v>
      </c>
    </row>
    <row r="12" spans="1:27">
      <c r="A12" s="37" t="s">
        <v>24</v>
      </c>
      <c r="B12" s="8" t="s">
        <v>40</v>
      </c>
    </row>
    <row r="27" spans="2:2">
      <c r="B27" s="41"/>
    </row>
    <row r="28" spans="2:2">
      <c r="B28" s="41"/>
    </row>
    <row r="29" spans="2:2">
      <c r="B29" s="41"/>
    </row>
    <row r="30" spans="2:2">
      <c r="B30" s="41"/>
    </row>
    <row r="31" spans="2:2">
      <c r="B31" s="41"/>
    </row>
    <row r="32" spans="2:2">
      <c r="B32" s="41"/>
    </row>
    <row r="33" spans="2:2">
      <c r="B33" s="41"/>
    </row>
    <row r="34" spans="2:2">
      <c r="B34" s="41"/>
    </row>
    <row r="35" spans="2:2">
      <c r="B35" s="41"/>
    </row>
    <row r="36" spans="2:2">
      <c r="B36" s="41"/>
    </row>
    <row r="37" spans="2:2">
      <c r="B37" s="41"/>
    </row>
    <row r="38" spans="2:2">
      <c r="B38" s="41"/>
    </row>
    <row r="39" spans="2:2">
      <c r="B39" s="41"/>
    </row>
    <row r="40" spans="2:2">
      <c r="B40" s="41"/>
    </row>
    <row r="41" spans="2:2">
      <c r="B41" s="41"/>
    </row>
    <row r="42" spans="2:2">
      <c r="B42" s="41"/>
    </row>
    <row r="43" spans="2:2">
      <c r="B43" s="41"/>
    </row>
    <row r="44" spans="2:2">
      <c r="B44" s="41"/>
    </row>
    <row r="45" spans="2:2">
      <c r="B45" s="41"/>
    </row>
    <row r="46" spans="2:2">
      <c r="B46" s="41"/>
    </row>
    <row r="47" spans="2:2">
      <c r="B47" s="41"/>
    </row>
    <row r="48" spans="2:2">
      <c r="B48" s="41"/>
    </row>
    <row r="49" spans="2:2">
      <c r="B49" s="41"/>
    </row>
    <row r="50" spans="2:2">
      <c r="B50" s="41"/>
    </row>
    <row r="51" spans="2:2">
      <c r="B51" s="41"/>
    </row>
    <row r="52" spans="2:2">
      <c r="B52" s="41"/>
    </row>
    <row r="53" spans="2:2">
      <c r="B53" s="41"/>
    </row>
  </sheetData>
  <mergeCells count="4">
    <mergeCell ref="C2:F2"/>
    <mergeCell ref="G2:J2"/>
    <mergeCell ref="M2:Q2"/>
    <mergeCell ref="B1:Q1"/>
  </mergeCells>
  <printOptions horizontalCentered="1"/>
  <pageMargins left="0.31496062992125984" right="0.31496062992125984" top="0.74803149606299213" bottom="0.74803149606299213" header="0.31496062992125984" footer="0.31496062992125984"/>
  <pageSetup paperSize="5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SRIA DE ADMON</vt:lpstr>
      <vt:lpstr>'SRIA DE ADMON'!Área_de_impresión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lastPrinted>2017-01-26T20:01:40Z</cp:lastPrinted>
  <dcterms:created xsi:type="dcterms:W3CDTF">2017-01-26T19:25:07Z</dcterms:created>
  <dcterms:modified xsi:type="dcterms:W3CDTF">2017-01-27T18:09:07Z</dcterms:modified>
</cp:coreProperties>
</file>