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3820"/>
  <bookViews>
    <workbookView xWindow="120" yWindow="45" windowWidth="15135" windowHeight="7650"/>
  </bookViews>
  <sheets>
    <sheet name="diciembre" sheetId="16" r:id="rId1"/>
  </sheets>
  <definedNames>
    <definedName name="_xlnm.Print_Area" localSheetId="0">diciembre!$B$1:$I$85</definedName>
    <definedName name="_xlnm.Print_Titles" localSheetId="0">diciembre!$1:$8</definedName>
  </definedNames>
  <calcPr calcId="124519"/>
</workbook>
</file>

<file path=xl/calcChain.xml><?xml version="1.0" encoding="utf-8"?>
<calcChain xmlns="http://schemas.openxmlformats.org/spreadsheetml/2006/main">
  <c r="I56" i="16"/>
  <c r="F84"/>
  <c r="E50"/>
  <c r="F50"/>
  <c r="G50"/>
  <c r="E17"/>
  <c r="F17"/>
  <c r="G17"/>
  <c r="H17"/>
  <c r="I17"/>
  <c r="E27"/>
  <c r="F27"/>
  <c r="G27"/>
  <c r="H27"/>
  <c r="I27"/>
  <c r="E40"/>
  <c r="F40"/>
  <c r="G40"/>
  <c r="H40"/>
  <c r="I40"/>
  <c r="F59"/>
  <c r="F58"/>
  <c r="F57"/>
  <c r="F55"/>
  <c r="F54"/>
  <c r="F53"/>
  <c r="F25"/>
  <c r="F20"/>
  <c r="F16"/>
  <c r="E9" l="1"/>
  <c r="I34" l="1"/>
  <c r="I83"/>
  <c r="I82"/>
  <c r="I81"/>
  <c r="I80"/>
  <c r="I79"/>
  <c r="I78"/>
  <c r="I77"/>
  <c r="I76"/>
  <c r="H76"/>
  <c r="E76"/>
  <c r="D76"/>
  <c r="I75"/>
  <c r="I74"/>
  <c r="I73"/>
  <c r="I72"/>
  <c r="H72"/>
  <c r="E72"/>
  <c r="D72"/>
  <c r="I71"/>
  <c r="I70"/>
  <c r="I69"/>
  <c r="I68"/>
  <c r="I67"/>
  <c r="I66"/>
  <c r="I65"/>
  <c r="I64"/>
  <c r="H64"/>
  <c r="E64"/>
  <c r="D64"/>
  <c r="I63"/>
  <c r="I62"/>
  <c r="I61"/>
  <c r="I60"/>
  <c r="H60"/>
  <c r="E60"/>
  <c r="D60"/>
  <c r="H59"/>
  <c r="H58"/>
  <c r="H57"/>
  <c r="H56"/>
  <c r="H55"/>
  <c r="I54"/>
  <c r="H54"/>
  <c r="H53"/>
  <c r="H52"/>
  <c r="I51"/>
  <c r="H51"/>
  <c r="H50" s="1"/>
  <c r="H49"/>
  <c r="I49"/>
  <c r="H48"/>
  <c r="I48"/>
  <c r="H47"/>
  <c r="I47"/>
  <c r="H46"/>
  <c r="I46"/>
  <c r="H45"/>
  <c r="I45"/>
  <c r="H44"/>
  <c r="H43"/>
  <c r="I43"/>
  <c r="H42"/>
  <c r="H41"/>
  <c r="I41"/>
  <c r="I36"/>
  <c r="H36"/>
  <c r="I35"/>
  <c r="H35"/>
  <c r="H34"/>
  <c r="H33"/>
  <c r="H32"/>
  <c r="I31"/>
  <c r="H31"/>
  <c r="H30"/>
  <c r="I30"/>
  <c r="I29"/>
  <c r="H29"/>
  <c r="H28"/>
  <c r="I26"/>
  <c r="H26"/>
  <c r="H25"/>
  <c r="H24"/>
  <c r="I24"/>
  <c r="H23"/>
  <c r="I23"/>
  <c r="H22"/>
  <c r="I21"/>
  <c r="H21"/>
  <c r="H20"/>
  <c r="I19"/>
  <c r="H19"/>
  <c r="I18"/>
  <c r="H18"/>
  <c r="H16"/>
  <c r="I16"/>
  <c r="I15"/>
  <c r="H14"/>
  <c r="I14"/>
  <c r="H13"/>
  <c r="I13"/>
  <c r="H12"/>
  <c r="I12"/>
  <c r="H11"/>
  <c r="H10"/>
  <c r="G9"/>
  <c r="G84" s="1"/>
  <c r="D9"/>
  <c r="E84" l="1"/>
  <c r="I33"/>
  <c r="H9"/>
  <c r="I32"/>
  <c r="I11"/>
  <c r="I42"/>
  <c r="H84" l="1"/>
  <c r="I22" l="1"/>
  <c r="D27" l="1"/>
  <c r="I28" l="1"/>
  <c r="I52"/>
  <c r="I50" s="1"/>
  <c r="I44"/>
  <c r="D40"/>
  <c r="I20" l="1"/>
  <c r="D17"/>
  <c r="I25" l="1"/>
  <c r="I59"/>
  <c r="D50"/>
  <c r="D84" s="1"/>
  <c r="I57" l="1"/>
  <c r="I55"/>
  <c r="I58"/>
  <c r="I53"/>
  <c r="F9"/>
  <c r="I10"/>
  <c r="I9" l="1"/>
  <c r="I84" s="1"/>
</calcChain>
</file>

<file path=xl/sharedStrings.xml><?xml version="1.0" encoding="utf-8"?>
<sst xmlns="http://schemas.openxmlformats.org/spreadsheetml/2006/main" count="85" uniqueCount="85">
  <si>
    <t>Egresos</t>
  </si>
  <si>
    <t>Aprobado</t>
  </si>
  <si>
    <t>Modificado</t>
  </si>
  <si>
    <t>Devengado</t>
  </si>
  <si>
    <t>Pagado</t>
  </si>
  <si>
    <t>Total del Gasto</t>
  </si>
  <si>
    <t>H. Congreso del Estado de Chihuahua</t>
  </si>
  <si>
    <t>Estado Analítico del Ejercicio del Presupuesto de Egresos</t>
  </si>
  <si>
    <t>Concepto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</si>
  <si>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</si>
  <si>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</si>
  <si>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</si>
  <si>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</si>
  <si>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</si>
  <si>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</si>
  <si>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</si>
  <si>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</si>
  <si>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</si>
  <si>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</si>
  <si>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</si>
  <si>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</si>
  <si>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</si>
  <si>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</si>
  <si>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</si>
  <si>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</si>
  <si>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</si>
  <si>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</si>
  <si>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</si>
  <si>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</si>
  <si>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</si>
  <si>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</si>
  <si>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</si>
  <si>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</si>
  <si>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</si>
  <si>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</si>
  <si>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</si>
  <si>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</si>
  <si>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</si>
  <si>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</si>
  <si>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</si>
  <si>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</si>
  <si>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</si>
  <si>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</si>
  <si>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</si>
  <si>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</si>
  <si>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</si>
  <si>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</si>
  <si>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</si>
  <si>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</si>
  <si>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</si>
  <si>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</si>
  <si>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</si>
  <si>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</si>
  <si>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</si>
  <si>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</si>
  <si>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</si>
  <si>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</si>
  <si>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</si>
  <si>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</si>
  <si>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</si>
  <si>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</si>
  <si>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</si>
  <si>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</si>
  <si>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</si>
  <si>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</si>
  <si>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</si>
  <si>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</si>
  <si>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</si>
  <si>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</si>
  <si>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</si>
  <si>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</si>
  <si>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</si>
  <si>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</si>
  <si>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</si>
  <si>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</si>
  <si>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</si>
  <si>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</si>
  <si>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</si>
  <si>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</si>
  <si>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</si>
  <si>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</si>
  <si>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</si>
  <si>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 xml:space="preserve">Clasificación por Objeto del Gasto </t>
  </si>
  <si>
    <t>Ampliaciones/ (Reducciones) /Adecuaciones</t>
  </si>
  <si>
    <t>Al 31 de diciembre del 2016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</si>
</sst>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4" fontId="4" fillId="2" borderId="5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4" fontId="2" fillId="2" borderId="5" xfId="0" applyNumberFormat="1" applyFont="1" applyFill="1" applyBorder="1" applyAlignment="1">
      <alignment horizontal="right" vertical="center" wrapText="1"/>
    </xf>
    <xf numFmtId="0" fontId="1" fillId="2" borderId="0" xfId="0" applyFont="1" applyFill="1"/>
    <xf numFmtId="0" fontId="1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4" fontId="2" fillId="0" borderId="0" xfId="0" applyNumberFormat="1" applyFont="1"/>
    <xf numFmtId="4" fontId="6" fillId="0" borderId="0" xfId="0" applyNumberFormat="1" applyFont="1" applyAlignment="1">
      <alignment horizontal="center"/>
    </xf>
    <xf numFmtId="0" fontId="4" fillId="3" borderId="6" xfId="0" applyFont="1" applyFill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justify" vertical="center" wrapText="1"/>
    </xf>
    <xf numFmtId="4" fontId="4" fillId="3" borderId="4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" fontId="0" fillId="0" borderId="0" xfId="0" applyNumberFormat="1"/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1201615</xdr:colOff>
      <xdr:row>0</xdr:row>
      <xdr:rowOff>124557</xdr:rowOff>
    </xdr:from>
    <xdr:to>
      <xdr:col>2</xdr:col>
      <xdr:colOff>1203081</xdr:colOff>
      <xdr:row>4</xdr:row>
      <xdr:rowOff>29308</xdr:rowOff>
    </xdr:to>
    <xdr:pic>
      <xdr:nvPicPr>
        <xdr:cNvPr id="2" name="1 Imagen" descr="http://www.congresochihuahua.gob.mx/logos/LogoLXIV-200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8340" y="124557"/>
          <a:ext cx="1466" cy="666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628650</xdr:colOff>
      <xdr:row>0</xdr:row>
      <xdr:rowOff>85725</xdr:rowOff>
    </xdr:from>
    <xdr:to>
      <xdr:col>2</xdr:col>
      <xdr:colOff>1285875</xdr:colOff>
      <xdr:row>4</xdr:row>
      <xdr:rowOff>19050</xdr:rowOff>
    </xdr:to>
    <xdr:pic>
      <xdr:nvPicPr>
        <xdr:cNvPr id="3" name="2 Imagen" descr="http://www.congresochihuahua.gob.mx/logos/LogoLXIV-200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5375" y="85725"/>
          <a:ext cx="6572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8"/>
  <sheetViews>
    <sheetView tabSelected="1" workbookViewId="0">
      <selection activeCell="C82" sqref="C82"/>
    </sheetView>
  </sheetViews>
  <sheetFormatPr baseColWidth="10" defaultRowHeight="15"/>
  <cols>
    <col min="1" max="1" width="2.42578125" style="1" customWidth="1"/>
    <col min="2" max="2" width="4.5703125" style="8" customWidth="1"/>
    <col min="3" max="3" width="57.28515625" style="8" customWidth="1"/>
    <col min="4" max="8" width="12.7109375" style="8" customWidth="1"/>
    <col min="9" max="9" width="10.7109375" style="8" bestFit="1" customWidth="1"/>
    <col min="10" max="10" width="3.7109375" style="1" customWidth="1"/>
    <col min="11" max="11" width="12.42578125" bestFit="1" customWidth="1"/>
    <col min="12" max="12" width="13.42578125" bestFit="1" customWidth="1"/>
    <col min="13" max="13" width="12.42578125" bestFit="1" customWidth="1"/>
  </cols>
  <sheetData>
    <row r="1" spans="2:12">
      <c r="B1" s="26" t="s">
        <v>6</v>
      </c>
      <c r="C1" s="26"/>
      <c r="D1" s="26"/>
      <c r="E1" s="26"/>
      <c r="F1" s="26"/>
      <c r="G1" s="26"/>
      <c r="H1" s="26"/>
      <c r="I1" s="26"/>
    </row>
    <row r="2" spans="2:12">
      <c r="B2" s="26" t="s">
        <v>7</v>
      </c>
      <c r="C2" s="26"/>
      <c r="D2" s="26"/>
      <c r="E2" s="26"/>
      <c r="F2" s="26"/>
      <c r="G2" s="26"/>
      <c r="H2" s="26"/>
      <c r="I2" s="26"/>
    </row>
    <row r="3" spans="2:12">
      <c r="B3" s="26" t="s">
        <v>82</v>
      </c>
      <c r="C3" s="26"/>
      <c r="D3" s="26"/>
      <c r="E3" s="26"/>
      <c r="F3" s="26"/>
      <c r="G3" s="26"/>
      <c r="H3" s="26"/>
      <c r="I3" s="26"/>
    </row>
    <row r="4" spans="2:12">
      <c r="B4" s="26" t="s">
        <v>84</v>
      </c>
      <c r="C4" s="26"/>
      <c r="D4" s="26"/>
      <c r="E4" s="26"/>
      <c r="F4" s="26"/>
      <c r="G4" s="26"/>
      <c r="H4" s="26"/>
      <c r="I4" s="26"/>
    </row>
    <row r="5" spans="2:12">
      <c r="B5" s="27"/>
      <c r="C5" s="27"/>
      <c r="D5" s="27"/>
      <c r="E5" s="27"/>
      <c r="F5" s="27"/>
      <c r="G5" s="27"/>
      <c r="H5" s="27"/>
      <c r="I5" s="27"/>
    </row>
    <row r="6" spans="2:12">
      <c r="B6" s="24" t="s">
        <v>8</v>
      </c>
      <c r="C6" s="24"/>
      <c r="D6" s="25" t="s">
        <v>0</v>
      </c>
      <c r="E6" s="25"/>
      <c r="F6" s="25"/>
      <c r="G6" s="25"/>
      <c r="H6" s="25"/>
      <c r="I6" s="25" t="s">
        <v>9</v>
      </c>
    </row>
    <row r="7" spans="2:12" ht="33.75">
      <c r="B7" s="24"/>
      <c r="C7" s="24"/>
      <c r="D7" s="16" t="s">
        <v>1</v>
      </c>
      <c r="E7" s="17" t="s">
        <v>83</v>
      </c>
      <c r="F7" s="17" t="s">
        <v>2</v>
      </c>
      <c r="G7" s="16" t="s">
        <v>3</v>
      </c>
      <c r="H7" s="16" t="s">
        <v>4</v>
      </c>
      <c r="I7" s="25"/>
    </row>
    <row r="8" spans="2:12">
      <c r="B8" s="24"/>
      <c r="C8" s="24"/>
      <c r="D8" s="16"/>
      <c r="E8" s="16"/>
      <c r="F8" s="17"/>
      <c r="G8" s="16"/>
      <c r="H8" s="16"/>
      <c r="I8" s="16"/>
    </row>
    <row r="9" spans="2:12">
      <c r="B9" s="19" t="s">
        <v>10</v>
      </c>
      <c r="C9" s="20"/>
      <c r="D9" s="2">
        <f>SUM(D10:D16)</f>
        <v>198780028.00303179</v>
      </c>
      <c r="E9" s="2">
        <f t="shared" ref="E9:F9" si="0">SUM(E10:E16)</f>
        <v>9777111.9969681986</v>
      </c>
      <c r="F9" s="2">
        <f t="shared" si="0"/>
        <v>208557140</v>
      </c>
      <c r="G9" s="2">
        <f>SUM(G10:G16)</f>
        <v>208490019.54999998</v>
      </c>
      <c r="H9" s="2">
        <f>SUM(H10:H16)</f>
        <v>194677524.54999998</v>
      </c>
      <c r="I9" s="2">
        <f>+F9-G9</f>
        <v>67120.450000017881</v>
      </c>
    </row>
    <row r="10" spans="2:12">
      <c r="B10" s="3"/>
      <c r="C10" s="4" t="s">
        <v>11</v>
      </c>
      <c r="D10" s="5">
        <v>40044782</v>
      </c>
      <c r="E10" s="5">
        <v>1401567.4200000018</v>
      </c>
      <c r="F10" s="5">
        <v>41446349.420000002</v>
      </c>
      <c r="G10" s="5">
        <v>41446349.420000002</v>
      </c>
      <c r="H10" s="5">
        <f>G10</f>
        <v>41446349.420000002</v>
      </c>
      <c r="I10" s="5">
        <f>+F10-G10</f>
        <v>0</v>
      </c>
      <c r="K10" s="18"/>
      <c r="L10" s="18"/>
    </row>
    <row r="11" spans="2:12">
      <c r="B11" s="3"/>
      <c r="C11" s="4" t="s">
        <v>12</v>
      </c>
      <c r="D11" s="5">
        <v>30068738</v>
      </c>
      <c r="E11" s="5">
        <v>-988800</v>
      </c>
      <c r="F11" s="5">
        <v>29079938</v>
      </c>
      <c r="G11" s="5">
        <v>29065145.710000001</v>
      </c>
      <c r="H11" s="5">
        <f t="shared" ref="H11:H49" si="1">G11</f>
        <v>29065145.710000001</v>
      </c>
      <c r="I11" s="5">
        <f t="shared" ref="I11:I77" si="2">+F11-G11</f>
        <v>14792.289999999106</v>
      </c>
      <c r="K11" s="18"/>
      <c r="L11" s="18"/>
    </row>
    <row r="12" spans="2:12">
      <c r="B12" s="3"/>
      <c r="C12" s="4" t="s">
        <v>13</v>
      </c>
      <c r="D12" s="5">
        <v>85977163</v>
      </c>
      <c r="E12" s="5">
        <v>98473.769999995828</v>
      </c>
      <c r="F12" s="5">
        <v>86075636.769999996</v>
      </c>
      <c r="G12" s="5">
        <v>86024243.769999996</v>
      </c>
      <c r="H12" s="5">
        <f t="shared" si="1"/>
        <v>86024243.769999996</v>
      </c>
      <c r="I12" s="5">
        <f t="shared" si="2"/>
        <v>51393</v>
      </c>
      <c r="K12" s="18"/>
      <c r="L12" s="18"/>
    </row>
    <row r="13" spans="2:12">
      <c r="B13" s="3"/>
      <c r="C13" s="4" t="s">
        <v>14</v>
      </c>
      <c r="D13" s="5">
        <v>33096220.003031798</v>
      </c>
      <c r="E13" s="5">
        <v>-245186.19303179905</v>
      </c>
      <c r="F13" s="5">
        <v>32851033.809999999</v>
      </c>
      <c r="G13" s="5">
        <v>32850098.649999999</v>
      </c>
      <c r="H13" s="5">
        <f t="shared" si="1"/>
        <v>32850098.649999999</v>
      </c>
      <c r="I13" s="5">
        <f t="shared" si="2"/>
        <v>935.16000000014901</v>
      </c>
      <c r="K13" s="18"/>
      <c r="L13" s="18"/>
    </row>
    <row r="14" spans="2:12">
      <c r="B14" s="3"/>
      <c r="C14" s="4" t="s">
        <v>15</v>
      </c>
      <c r="D14" s="5">
        <v>7356384</v>
      </c>
      <c r="E14" s="5">
        <v>-3867938</v>
      </c>
      <c r="F14" s="5">
        <v>3488446</v>
      </c>
      <c r="G14" s="5">
        <v>3488446</v>
      </c>
      <c r="H14" s="5">
        <f t="shared" si="1"/>
        <v>3488446</v>
      </c>
      <c r="I14" s="5">
        <f t="shared" si="2"/>
        <v>0</v>
      </c>
      <c r="K14" s="18"/>
      <c r="L14" s="18"/>
    </row>
    <row r="15" spans="2:12">
      <c r="B15" s="3"/>
      <c r="C15" s="15" t="s">
        <v>16</v>
      </c>
      <c r="D15" s="5">
        <v>0</v>
      </c>
      <c r="E15" s="5">
        <v>13812495</v>
      </c>
      <c r="F15" s="5">
        <v>13812495</v>
      </c>
      <c r="G15" s="5">
        <v>13812495</v>
      </c>
      <c r="H15" s="5">
        <v>0</v>
      </c>
      <c r="I15" s="5">
        <f t="shared" si="2"/>
        <v>0</v>
      </c>
      <c r="K15" s="18"/>
      <c r="L15" s="18"/>
    </row>
    <row r="16" spans="2:12">
      <c r="B16" s="3"/>
      <c r="C16" s="4" t="s">
        <v>17</v>
      </c>
      <c r="D16" s="5">
        <v>2236741</v>
      </c>
      <c r="E16" s="5">
        <v>-433500</v>
      </c>
      <c r="F16" s="5">
        <f t="shared" ref="F16" si="3">D16+E16</f>
        <v>1803241</v>
      </c>
      <c r="G16" s="5">
        <v>1803241</v>
      </c>
      <c r="H16" s="5">
        <f t="shared" si="1"/>
        <v>1803241</v>
      </c>
      <c r="I16" s="5">
        <f t="shared" si="2"/>
        <v>0</v>
      </c>
      <c r="K16" s="18"/>
      <c r="L16" s="18"/>
    </row>
    <row r="17" spans="2:12">
      <c r="B17" s="19" t="s">
        <v>18</v>
      </c>
      <c r="C17" s="20"/>
      <c r="D17" s="2">
        <f>SUM(D18:D26)</f>
        <v>14591150</v>
      </c>
      <c r="E17" s="2">
        <f t="shared" ref="E17:I17" si="4">SUM(E18:E26)</f>
        <v>-7397963</v>
      </c>
      <c r="F17" s="2">
        <f t="shared" si="4"/>
        <v>7193187</v>
      </c>
      <c r="G17" s="2">
        <f t="shared" si="4"/>
        <v>7120695.3899999997</v>
      </c>
      <c r="H17" s="2">
        <f t="shared" si="4"/>
        <v>7120695.3899999997</v>
      </c>
      <c r="I17" s="2">
        <f t="shared" si="4"/>
        <v>72491.609999999928</v>
      </c>
      <c r="K17" s="18"/>
      <c r="L17" s="18"/>
    </row>
    <row r="18" spans="2:12">
      <c r="B18" s="3"/>
      <c r="C18" s="4" t="s">
        <v>19</v>
      </c>
      <c r="D18" s="5">
        <v>7757000</v>
      </c>
      <c r="E18" s="5">
        <v>-5188900</v>
      </c>
      <c r="F18" s="5">
        <v>2568100</v>
      </c>
      <c r="G18" s="5">
        <v>2563201.88</v>
      </c>
      <c r="H18" s="5">
        <f t="shared" si="1"/>
        <v>2563201.88</v>
      </c>
      <c r="I18" s="5">
        <f t="shared" si="2"/>
        <v>4898.1200000001118</v>
      </c>
      <c r="K18" s="18"/>
      <c r="L18" s="18"/>
    </row>
    <row r="19" spans="2:12">
      <c r="B19" s="3"/>
      <c r="C19" s="4" t="s">
        <v>20</v>
      </c>
      <c r="D19" s="5">
        <v>2455000</v>
      </c>
      <c r="E19" s="5">
        <v>-1788400</v>
      </c>
      <c r="F19" s="5">
        <v>666600</v>
      </c>
      <c r="G19" s="5">
        <v>665492.38</v>
      </c>
      <c r="H19" s="5">
        <f t="shared" si="1"/>
        <v>665492.38</v>
      </c>
      <c r="I19" s="5">
        <f t="shared" si="2"/>
        <v>1107.6199999999953</v>
      </c>
      <c r="K19" s="18"/>
      <c r="L19" s="18"/>
    </row>
    <row r="20" spans="2:12">
      <c r="B20" s="3"/>
      <c r="C20" s="4" t="s">
        <v>21</v>
      </c>
      <c r="D20" s="5">
        <v>0</v>
      </c>
      <c r="E20" s="5">
        <v>0</v>
      </c>
      <c r="F20" s="5">
        <f>D20+E20</f>
        <v>0</v>
      </c>
      <c r="G20" s="5">
        <v>0</v>
      </c>
      <c r="H20" s="5">
        <f t="shared" si="1"/>
        <v>0</v>
      </c>
      <c r="I20" s="5">
        <f>+F20-G20</f>
        <v>0</v>
      </c>
      <c r="K20" s="18"/>
      <c r="L20" s="18"/>
    </row>
    <row r="21" spans="2:12">
      <c r="B21" s="3"/>
      <c r="C21" s="4" t="s">
        <v>22</v>
      </c>
      <c r="D21" s="5">
        <v>200000</v>
      </c>
      <c r="E21" s="5">
        <v>163365</v>
      </c>
      <c r="F21" s="5">
        <v>363365</v>
      </c>
      <c r="G21" s="5">
        <v>361184.52</v>
      </c>
      <c r="H21" s="5">
        <f t="shared" si="1"/>
        <v>361184.52</v>
      </c>
      <c r="I21" s="5">
        <f>+F21-G21</f>
        <v>2180.4799999999814</v>
      </c>
      <c r="K21" s="18"/>
      <c r="L21" s="18"/>
    </row>
    <row r="22" spans="2:12">
      <c r="B22" s="3"/>
      <c r="C22" s="4" t="s">
        <v>23</v>
      </c>
      <c r="D22" s="5">
        <v>7000</v>
      </c>
      <c r="E22" s="5">
        <v>18235</v>
      </c>
      <c r="F22" s="5">
        <v>25235</v>
      </c>
      <c r="G22" s="5">
        <v>18234.439999999999</v>
      </c>
      <c r="H22" s="5">
        <f t="shared" si="1"/>
        <v>18234.439999999999</v>
      </c>
      <c r="I22" s="5">
        <f t="shared" si="2"/>
        <v>7000.5600000000013</v>
      </c>
      <c r="K22" s="18"/>
      <c r="L22" s="18"/>
    </row>
    <row r="23" spans="2:12">
      <c r="B23" s="3"/>
      <c r="C23" s="4" t="s">
        <v>24</v>
      </c>
      <c r="D23" s="5">
        <v>3165150</v>
      </c>
      <c r="E23" s="5">
        <v>-230263</v>
      </c>
      <c r="F23" s="5">
        <v>2934887</v>
      </c>
      <c r="G23" s="5">
        <v>2914577.66</v>
      </c>
      <c r="H23" s="5">
        <f t="shared" si="1"/>
        <v>2914577.66</v>
      </c>
      <c r="I23" s="5">
        <f t="shared" si="2"/>
        <v>20309.339999999851</v>
      </c>
      <c r="K23" s="18"/>
      <c r="L23" s="18"/>
    </row>
    <row r="24" spans="2:12">
      <c r="B24" s="3"/>
      <c r="C24" s="4" t="s">
        <v>25</v>
      </c>
      <c r="D24" s="5">
        <v>682000</v>
      </c>
      <c r="E24" s="5">
        <v>-308000</v>
      </c>
      <c r="F24" s="5">
        <v>374000</v>
      </c>
      <c r="G24" s="5">
        <v>366931.58</v>
      </c>
      <c r="H24" s="5">
        <f t="shared" si="1"/>
        <v>366931.58</v>
      </c>
      <c r="I24" s="5">
        <f t="shared" si="2"/>
        <v>7068.4199999999837</v>
      </c>
      <c r="K24" s="18"/>
      <c r="L24" s="18"/>
    </row>
    <row r="25" spans="2:12">
      <c r="B25" s="3"/>
      <c r="C25" s="4" t="s">
        <v>26</v>
      </c>
      <c r="D25" s="5">
        <v>0</v>
      </c>
      <c r="E25" s="5">
        <v>0</v>
      </c>
      <c r="F25" s="5">
        <f t="shared" ref="F25" si="5">D25+E25</f>
        <v>0</v>
      </c>
      <c r="G25" s="5">
        <v>0</v>
      </c>
      <c r="H25" s="5">
        <f t="shared" si="1"/>
        <v>0</v>
      </c>
      <c r="I25" s="5">
        <f>+F25-G25</f>
        <v>0</v>
      </c>
      <c r="K25" s="18"/>
      <c r="L25" s="18"/>
    </row>
    <row r="26" spans="2:12">
      <c r="B26" s="3"/>
      <c r="C26" s="4" t="s">
        <v>27</v>
      </c>
      <c r="D26" s="5">
        <v>325000</v>
      </c>
      <c r="E26" s="5">
        <v>-64000</v>
      </c>
      <c r="F26" s="5">
        <v>261000</v>
      </c>
      <c r="G26" s="5">
        <v>231072.93</v>
      </c>
      <c r="H26" s="5">
        <f t="shared" si="1"/>
        <v>231072.93</v>
      </c>
      <c r="I26" s="5">
        <f t="shared" si="2"/>
        <v>29927.070000000007</v>
      </c>
      <c r="K26" s="18"/>
      <c r="L26" s="18"/>
    </row>
    <row r="27" spans="2:12">
      <c r="B27" s="19" t="s">
        <v>28</v>
      </c>
      <c r="C27" s="20"/>
      <c r="D27" s="2">
        <f>SUM(D28:D36)</f>
        <v>123229863</v>
      </c>
      <c r="E27" s="2">
        <f t="shared" ref="E27:I27" si="6">SUM(E28:E36)</f>
        <v>-13563344</v>
      </c>
      <c r="F27" s="2">
        <f t="shared" si="6"/>
        <v>109666519</v>
      </c>
      <c r="G27" s="2">
        <f t="shared" si="6"/>
        <v>109217716.50999999</v>
      </c>
      <c r="H27" s="2">
        <f t="shared" si="6"/>
        <v>109217716.50999999</v>
      </c>
      <c r="I27" s="2">
        <f t="shared" si="6"/>
        <v>448802.49000000337</v>
      </c>
      <c r="K27" s="18"/>
      <c r="L27" s="18"/>
    </row>
    <row r="28" spans="2:12">
      <c r="B28" s="3"/>
      <c r="C28" s="4" t="s">
        <v>29</v>
      </c>
      <c r="D28" s="5">
        <v>6588350</v>
      </c>
      <c r="E28" s="5">
        <v>-1037644</v>
      </c>
      <c r="F28" s="5">
        <v>5550706</v>
      </c>
      <c r="G28" s="5">
        <v>5545398.2000000002</v>
      </c>
      <c r="H28" s="5">
        <f t="shared" si="1"/>
        <v>5545398.2000000002</v>
      </c>
      <c r="I28" s="5">
        <f t="shared" si="2"/>
        <v>5307.7999999998137</v>
      </c>
      <c r="K28" s="18"/>
      <c r="L28" s="18"/>
    </row>
    <row r="29" spans="2:12">
      <c r="B29" s="3"/>
      <c r="C29" s="4" t="s">
        <v>30</v>
      </c>
      <c r="D29" s="5">
        <v>2344211</v>
      </c>
      <c r="E29" s="5">
        <v>-165400</v>
      </c>
      <c r="F29" s="5">
        <v>2178811</v>
      </c>
      <c r="G29" s="5">
        <v>2178236.86</v>
      </c>
      <c r="H29" s="5">
        <f t="shared" si="1"/>
        <v>2178236.86</v>
      </c>
      <c r="I29" s="5">
        <f t="shared" si="2"/>
        <v>574.14000000013039</v>
      </c>
      <c r="K29" s="18"/>
      <c r="L29" s="18"/>
    </row>
    <row r="30" spans="2:12">
      <c r="B30" s="3"/>
      <c r="C30" s="4" t="s">
        <v>31</v>
      </c>
      <c r="D30" s="5">
        <v>3092760</v>
      </c>
      <c r="E30" s="5">
        <v>-851930</v>
      </c>
      <c r="F30" s="5">
        <v>2240830</v>
      </c>
      <c r="G30" s="5">
        <v>2224584.19</v>
      </c>
      <c r="H30" s="5">
        <f t="shared" si="1"/>
        <v>2224584.19</v>
      </c>
      <c r="I30" s="5">
        <f t="shared" si="2"/>
        <v>16245.810000000056</v>
      </c>
      <c r="K30" s="18"/>
      <c r="L30" s="18"/>
    </row>
    <row r="31" spans="2:12">
      <c r="B31" s="3"/>
      <c r="C31" s="4" t="s">
        <v>32</v>
      </c>
      <c r="D31" s="5">
        <v>233770</v>
      </c>
      <c r="E31" s="5">
        <v>17040</v>
      </c>
      <c r="F31" s="5">
        <v>250810</v>
      </c>
      <c r="G31" s="5">
        <v>241376.36</v>
      </c>
      <c r="H31" s="5">
        <f t="shared" si="1"/>
        <v>241376.36</v>
      </c>
      <c r="I31" s="5">
        <f t="shared" si="2"/>
        <v>9433.640000000014</v>
      </c>
      <c r="K31" s="18"/>
      <c r="L31" s="18"/>
    </row>
    <row r="32" spans="2:12">
      <c r="B32" s="3"/>
      <c r="C32" s="4" t="s">
        <v>33</v>
      </c>
      <c r="D32" s="5">
        <v>7111310</v>
      </c>
      <c r="E32" s="5">
        <v>-1038430</v>
      </c>
      <c r="F32" s="5">
        <v>6072880</v>
      </c>
      <c r="G32" s="5">
        <v>5993910.3700000001</v>
      </c>
      <c r="H32" s="5">
        <f t="shared" si="1"/>
        <v>5993910.3700000001</v>
      </c>
      <c r="I32" s="5">
        <f t="shared" si="2"/>
        <v>78969.629999999888</v>
      </c>
      <c r="K32" s="18"/>
      <c r="L32" s="18"/>
    </row>
    <row r="33" spans="2:12">
      <c r="B33" s="3"/>
      <c r="C33" s="4" t="s">
        <v>34</v>
      </c>
      <c r="D33" s="5">
        <v>15561628</v>
      </c>
      <c r="E33" s="5">
        <v>-3428933</v>
      </c>
      <c r="F33" s="5">
        <v>12132695</v>
      </c>
      <c r="G33" s="5">
        <v>11900031.6</v>
      </c>
      <c r="H33" s="5">
        <f t="shared" si="1"/>
        <v>11900031.6</v>
      </c>
      <c r="I33" s="5">
        <f t="shared" si="2"/>
        <v>232663.40000000037</v>
      </c>
      <c r="K33" s="18"/>
      <c r="L33" s="18"/>
    </row>
    <row r="34" spans="2:12">
      <c r="B34" s="3"/>
      <c r="C34" s="4" t="s">
        <v>35</v>
      </c>
      <c r="D34" s="5">
        <v>13168080</v>
      </c>
      <c r="E34" s="5">
        <v>-1137340</v>
      </c>
      <c r="F34" s="5">
        <v>12030740</v>
      </c>
      <c r="G34" s="5">
        <v>12022967.810000001</v>
      </c>
      <c r="H34" s="5">
        <f t="shared" si="1"/>
        <v>12022967.810000001</v>
      </c>
      <c r="I34" s="5">
        <f t="shared" si="2"/>
        <v>7772.1899999994785</v>
      </c>
      <c r="K34" s="18"/>
      <c r="L34" s="18"/>
    </row>
    <row r="35" spans="2:12">
      <c r="B35" s="3"/>
      <c r="C35" s="4" t="s">
        <v>36</v>
      </c>
      <c r="D35" s="5">
        <v>68677356</v>
      </c>
      <c r="E35" s="5">
        <v>-5912774</v>
      </c>
      <c r="F35" s="5">
        <v>62764582</v>
      </c>
      <c r="G35" s="5">
        <v>62673011.659999996</v>
      </c>
      <c r="H35" s="5">
        <f t="shared" si="1"/>
        <v>62673011.659999996</v>
      </c>
      <c r="I35" s="5">
        <f t="shared" si="2"/>
        <v>91570.340000003576</v>
      </c>
      <c r="K35" s="18"/>
      <c r="L35" s="18"/>
    </row>
    <row r="36" spans="2:12">
      <c r="B36" s="3"/>
      <c r="C36" s="4" t="s">
        <v>37</v>
      </c>
      <c r="D36" s="5">
        <v>6452398</v>
      </c>
      <c r="E36" s="5">
        <v>-7933</v>
      </c>
      <c r="F36" s="5">
        <v>6444465</v>
      </c>
      <c r="G36" s="5">
        <v>6438199.46</v>
      </c>
      <c r="H36" s="5">
        <f t="shared" si="1"/>
        <v>6438199.46</v>
      </c>
      <c r="I36" s="5">
        <f t="shared" si="2"/>
        <v>6265.5400000000373</v>
      </c>
      <c r="K36" s="18"/>
      <c r="L36" s="18"/>
    </row>
    <row r="37" spans="2:12">
      <c r="B37" s="3"/>
      <c r="C37" s="4"/>
      <c r="D37" s="5"/>
      <c r="E37" s="5"/>
      <c r="F37" s="5"/>
      <c r="G37" s="5"/>
      <c r="H37" s="5"/>
      <c r="I37" s="5"/>
      <c r="K37" s="18"/>
      <c r="L37" s="18"/>
    </row>
    <row r="38" spans="2:12">
      <c r="B38" s="3"/>
      <c r="C38" s="4"/>
      <c r="D38" s="5"/>
      <c r="E38" s="5"/>
      <c r="F38" s="5"/>
      <c r="G38" s="5"/>
      <c r="H38" s="5"/>
      <c r="I38" s="5"/>
      <c r="K38" s="18"/>
      <c r="L38" s="18"/>
    </row>
    <row r="39" spans="2:12">
      <c r="B39" s="3"/>
      <c r="C39" s="4"/>
      <c r="D39" s="5"/>
      <c r="E39" s="5"/>
      <c r="F39" s="5"/>
      <c r="G39" s="5"/>
      <c r="H39" s="5"/>
      <c r="I39" s="5"/>
      <c r="K39" s="18"/>
      <c r="L39" s="18"/>
    </row>
    <row r="40" spans="2:12">
      <c r="B40" s="19" t="s">
        <v>38</v>
      </c>
      <c r="C40" s="20"/>
      <c r="D40" s="2">
        <f>SUM(D41:D49)</f>
        <v>3129738</v>
      </c>
      <c r="E40" s="2">
        <f t="shared" ref="E40:I40" si="7">SUM(E41:E49)</f>
        <v>-722800</v>
      </c>
      <c r="F40" s="2">
        <f t="shared" si="7"/>
        <v>2406938</v>
      </c>
      <c r="G40" s="2">
        <f t="shared" si="7"/>
        <v>2401403</v>
      </c>
      <c r="H40" s="2">
        <f t="shared" si="7"/>
        <v>2401403</v>
      </c>
      <c r="I40" s="2">
        <f t="shared" si="7"/>
        <v>5535</v>
      </c>
      <c r="K40" s="18"/>
      <c r="L40" s="18"/>
    </row>
    <row r="41" spans="2:12">
      <c r="B41" s="3"/>
      <c r="C41" s="4" t="s">
        <v>39</v>
      </c>
      <c r="D41" s="5">
        <v>0</v>
      </c>
      <c r="E41" s="5"/>
      <c r="F41" s="5">
        <v>0</v>
      </c>
      <c r="G41" s="5">
        <v>0</v>
      </c>
      <c r="H41" s="5">
        <f t="shared" si="1"/>
        <v>0</v>
      </c>
      <c r="I41" s="5">
        <f>+F41-G41</f>
        <v>0</v>
      </c>
      <c r="K41" s="18"/>
      <c r="L41" s="18"/>
    </row>
    <row r="42" spans="2:12">
      <c r="B42" s="3"/>
      <c r="C42" s="4" t="s">
        <v>40</v>
      </c>
      <c r="D42" s="5">
        <v>0</v>
      </c>
      <c r="E42" s="5"/>
      <c r="F42" s="5">
        <v>0</v>
      </c>
      <c r="G42" s="5">
        <v>0</v>
      </c>
      <c r="H42" s="5">
        <f t="shared" si="1"/>
        <v>0</v>
      </c>
      <c r="I42" s="5">
        <f>+F42-G42</f>
        <v>0</v>
      </c>
      <c r="K42" s="18"/>
      <c r="L42" s="18"/>
    </row>
    <row r="43" spans="2:12">
      <c r="B43" s="3"/>
      <c r="C43" s="4" t="s">
        <v>41</v>
      </c>
      <c r="D43" s="5">
        <v>0</v>
      </c>
      <c r="E43" s="5"/>
      <c r="F43" s="5">
        <v>0</v>
      </c>
      <c r="G43" s="5">
        <v>0</v>
      </c>
      <c r="H43" s="5">
        <f t="shared" si="1"/>
        <v>0</v>
      </c>
      <c r="I43" s="5">
        <f>+F43-G43</f>
        <v>0</v>
      </c>
      <c r="K43" s="18"/>
      <c r="L43" s="18"/>
    </row>
    <row r="44" spans="2:12">
      <c r="B44" s="3"/>
      <c r="C44" s="4" t="s">
        <v>42</v>
      </c>
      <c r="D44" s="5">
        <v>3129738</v>
      </c>
      <c r="E44" s="5">
        <v>-722800</v>
      </c>
      <c r="F44" s="5">
        <v>2406938</v>
      </c>
      <c r="G44" s="5">
        <v>2401403</v>
      </c>
      <c r="H44" s="5">
        <f t="shared" si="1"/>
        <v>2401403</v>
      </c>
      <c r="I44" s="5">
        <f t="shared" si="2"/>
        <v>5535</v>
      </c>
      <c r="K44" s="18"/>
      <c r="L44" s="18"/>
    </row>
    <row r="45" spans="2:12">
      <c r="B45" s="3"/>
      <c r="C45" s="4" t="s">
        <v>43</v>
      </c>
      <c r="D45" s="5">
        <v>0</v>
      </c>
      <c r="E45" s="5"/>
      <c r="F45" s="5">
        <v>0</v>
      </c>
      <c r="G45" s="5">
        <v>0</v>
      </c>
      <c r="H45" s="5">
        <f t="shared" si="1"/>
        <v>0</v>
      </c>
      <c r="I45" s="5">
        <f>+F45-G45</f>
        <v>0</v>
      </c>
      <c r="K45" s="18"/>
      <c r="L45" s="18"/>
    </row>
    <row r="46" spans="2:12">
      <c r="B46" s="3"/>
      <c r="C46" s="4" t="s">
        <v>44</v>
      </c>
      <c r="D46" s="5">
        <v>0</v>
      </c>
      <c r="E46" s="5"/>
      <c r="F46" s="5">
        <v>0</v>
      </c>
      <c r="G46" s="5">
        <v>0</v>
      </c>
      <c r="H46" s="5">
        <f t="shared" si="1"/>
        <v>0</v>
      </c>
      <c r="I46" s="5">
        <f>+F46-G46</f>
        <v>0</v>
      </c>
      <c r="K46" s="18"/>
      <c r="L46" s="18"/>
    </row>
    <row r="47" spans="2:12">
      <c r="B47" s="3"/>
      <c r="C47" s="4" t="s">
        <v>45</v>
      </c>
      <c r="D47" s="5">
        <v>0</v>
      </c>
      <c r="E47" s="5"/>
      <c r="F47" s="5">
        <v>0</v>
      </c>
      <c r="G47" s="5">
        <v>0</v>
      </c>
      <c r="H47" s="5">
        <f t="shared" si="1"/>
        <v>0</v>
      </c>
      <c r="I47" s="5">
        <f>+F47-G47</f>
        <v>0</v>
      </c>
      <c r="K47" s="18"/>
      <c r="L47" s="18"/>
    </row>
    <row r="48" spans="2:12">
      <c r="B48" s="3"/>
      <c r="C48" s="4" t="s">
        <v>46</v>
      </c>
      <c r="D48" s="5">
        <v>0</v>
      </c>
      <c r="E48" s="5"/>
      <c r="F48" s="5">
        <v>0</v>
      </c>
      <c r="G48" s="5">
        <v>0</v>
      </c>
      <c r="H48" s="5">
        <f t="shared" si="1"/>
        <v>0</v>
      </c>
      <c r="I48" s="5">
        <f>+F48-G48</f>
        <v>0</v>
      </c>
      <c r="K48" s="18"/>
      <c r="L48" s="18"/>
    </row>
    <row r="49" spans="2:12">
      <c r="B49" s="3"/>
      <c r="C49" s="4" t="s">
        <v>47</v>
      </c>
      <c r="D49" s="5">
        <v>0</v>
      </c>
      <c r="E49" s="5"/>
      <c r="F49" s="5">
        <v>0</v>
      </c>
      <c r="G49" s="5">
        <v>0</v>
      </c>
      <c r="H49" s="5">
        <f t="shared" si="1"/>
        <v>0</v>
      </c>
      <c r="I49" s="5">
        <f>+F49-G49</f>
        <v>0</v>
      </c>
      <c r="K49" s="18"/>
      <c r="L49" s="18"/>
    </row>
    <row r="50" spans="2:12">
      <c r="B50" s="19" t="s">
        <v>48</v>
      </c>
      <c r="C50" s="20"/>
      <c r="D50" s="2">
        <f>SUM(D51:D59)</f>
        <v>10764969</v>
      </c>
      <c r="E50" s="2">
        <f t="shared" ref="E50:G50" si="8">SUM(E51:E59)</f>
        <v>-7731000</v>
      </c>
      <c r="F50" s="2">
        <f t="shared" si="8"/>
        <v>3033969</v>
      </c>
      <c r="G50" s="2">
        <f t="shared" si="8"/>
        <v>2895125.89</v>
      </c>
      <c r="H50" s="2">
        <f>SUM(H51:H59)</f>
        <v>2895125.89</v>
      </c>
      <c r="I50" s="2">
        <f t="shared" ref="I50" si="9">SUM(I51:I59)</f>
        <v>138843.10999999996</v>
      </c>
      <c r="K50" s="18"/>
      <c r="L50" s="18"/>
    </row>
    <row r="51" spans="2:12">
      <c r="B51" s="3"/>
      <c r="C51" s="4" t="s">
        <v>49</v>
      </c>
      <c r="D51" s="5">
        <v>4005969</v>
      </c>
      <c r="E51" s="5">
        <v>-3137788</v>
      </c>
      <c r="F51" s="5">
        <v>868181</v>
      </c>
      <c r="G51" s="5">
        <v>861170.17</v>
      </c>
      <c r="H51" s="5">
        <f t="shared" ref="H51:H59" si="10">G51</f>
        <v>861170.17</v>
      </c>
      <c r="I51" s="5">
        <f t="shared" si="2"/>
        <v>7010.8299999999581</v>
      </c>
      <c r="K51" s="18"/>
      <c r="L51" s="18"/>
    </row>
    <row r="52" spans="2:12">
      <c r="B52" s="3"/>
      <c r="C52" s="4" t="s">
        <v>50</v>
      </c>
      <c r="D52" s="5">
        <v>217000</v>
      </c>
      <c r="E52" s="5">
        <v>-156712</v>
      </c>
      <c r="F52" s="5">
        <v>60288</v>
      </c>
      <c r="G52" s="5">
        <v>24976.799999999999</v>
      </c>
      <c r="H52" s="5">
        <f t="shared" si="10"/>
        <v>24976.799999999999</v>
      </c>
      <c r="I52" s="5">
        <f t="shared" si="2"/>
        <v>35311.199999999997</v>
      </c>
      <c r="K52" s="18"/>
      <c r="L52" s="18"/>
    </row>
    <row r="53" spans="2:12">
      <c r="B53" s="3"/>
      <c r="C53" s="4" t="s">
        <v>51</v>
      </c>
      <c r="D53" s="5">
        <v>15000</v>
      </c>
      <c r="E53" s="5">
        <v>0</v>
      </c>
      <c r="F53" s="5">
        <f t="shared" ref="F53:F59" si="11">D53+E53</f>
        <v>15000</v>
      </c>
      <c r="G53" s="5">
        <v>0</v>
      </c>
      <c r="H53" s="5">
        <f t="shared" si="10"/>
        <v>0</v>
      </c>
      <c r="I53" s="5">
        <f t="shared" si="2"/>
        <v>15000</v>
      </c>
      <c r="K53" s="18"/>
      <c r="L53" s="18"/>
    </row>
    <row r="54" spans="2:12">
      <c r="B54" s="3"/>
      <c r="C54" s="4" t="s">
        <v>52</v>
      </c>
      <c r="D54" s="5">
        <v>200000</v>
      </c>
      <c r="E54" s="5">
        <v>895000</v>
      </c>
      <c r="F54" s="5">
        <f t="shared" si="11"/>
        <v>1095000</v>
      </c>
      <c r="G54" s="5">
        <v>1092329.81</v>
      </c>
      <c r="H54" s="5">
        <f t="shared" si="10"/>
        <v>1092329.81</v>
      </c>
      <c r="I54" s="5">
        <f>+F54-G54</f>
        <v>2670.1899999999441</v>
      </c>
      <c r="K54" s="18"/>
      <c r="L54" s="18"/>
    </row>
    <row r="55" spans="2:12">
      <c r="B55" s="3"/>
      <c r="C55" s="4" t="s">
        <v>53</v>
      </c>
      <c r="D55" s="5">
        <v>0</v>
      </c>
      <c r="E55" s="5">
        <v>0</v>
      </c>
      <c r="F55" s="5">
        <f t="shared" si="11"/>
        <v>0</v>
      </c>
      <c r="G55" s="5">
        <v>0</v>
      </c>
      <c r="H55" s="5">
        <f t="shared" si="10"/>
        <v>0</v>
      </c>
      <c r="I55" s="5">
        <f>+F55-G55</f>
        <v>0</v>
      </c>
      <c r="K55" s="18"/>
      <c r="L55" s="18"/>
    </row>
    <row r="56" spans="2:12">
      <c r="B56" s="3"/>
      <c r="C56" s="4" t="s">
        <v>54</v>
      </c>
      <c r="D56" s="5">
        <v>6147000</v>
      </c>
      <c r="E56" s="5">
        <v>-5155500</v>
      </c>
      <c r="F56" s="5">
        <v>991500</v>
      </c>
      <c r="G56" s="5">
        <v>912776.69</v>
      </c>
      <c r="H56" s="5">
        <f t="shared" si="10"/>
        <v>912776.69</v>
      </c>
      <c r="I56" s="5">
        <f>+F56-G56</f>
        <v>78723.310000000056</v>
      </c>
      <c r="K56" s="18"/>
      <c r="L56" s="18"/>
    </row>
    <row r="57" spans="2:12">
      <c r="B57" s="3"/>
      <c r="C57" s="4" t="s">
        <v>55</v>
      </c>
      <c r="D57" s="5">
        <v>0</v>
      </c>
      <c r="E57" s="5">
        <v>0</v>
      </c>
      <c r="F57" s="5">
        <f t="shared" si="11"/>
        <v>0</v>
      </c>
      <c r="G57" s="5">
        <v>0</v>
      </c>
      <c r="H57" s="5">
        <f t="shared" si="10"/>
        <v>0</v>
      </c>
      <c r="I57" s="5">
        <f>+F57-G57</f>
        <v>0</v>
      </c>
      <c r="K57" s="18"/>
      <c r="L57" s="18"/>
    </row>
    <row r="58" spans="2:12">
      <c r="B58" s="3"/>
      <c r="C58" s="4" t="s">
        <v>56</v>
      </c>
      <c r="D58" s="5">
        <v>0</v>
      </c>
      <c r="E58" s="5">
        <v>0</v>
      </c>
      <c r="F58" s="5">
        <f t="shared" si="11"/>
        <v>0</v>
      </c>
      <c r="G58" s="5">
        <v>0</v>
      </c>
      <c r="H58" s="5">
        <f t="shared" si="10"/>
        <v>0</v>
      </c>
      <c r="I58" s="5">
        <f>+F58-G58</f>
        <v>0</v>
      </c>
      <c r="K58" s="18"/>
      <c r="L58" s="18"/>
    </row>
    <row r="59" spans="2:12">
      <c r="B59" s="3"/>
      <c r="C59" s="4" t="s">
        <v>57</v>
      </c>
      <c r="D59" s="5">
        <v>180000</v>
      </c>
      <c r="E59" s="5">
        <v>-176000</v>
      </c>
      <c r="F59" s="5">
        <f t="shared" si="11"/>
        <v>4000</v>
      </c>
      <c r="G59" s="5">
        <v>3872.42</v>
      </c>
      <c r="H59" s="5">
        <f t="shared" si="10"/>
        <v>3872.42</v>
      </c>
      <c r="I59" s="5">
        <f t="shared" si="2"/>
        <v>127.57999999999993</v>
      </c>
      <c r="K59" s="18"/>
      <c r="L59" s="18"/>
    </row>
    <row r="60" spans="2:12">
      <c r="B60" s="19" t="s">
        <v>58</v>
      </c>
      <c r="C60" s="20"/>
      <c r="D60" s="2">
        <f>SUM(D61:D63)</f>
        <v>0</v>
      </c>
      <c r="E60" s="2">
        <f>SUM(E61:E63)</f>
        <v>0</v>
      </c>
      <c r="F60" s="2">
        <v>0</v>
      </c>
      <c r="G60" s="2">
        <v>0</v>
      </c>
      <c r="H60" s="2">
        <f>SUM(H61:H63)</f>
        <v>0</v>
      </c>
      <c r="I60" s="2">
        <f t="shared" si="2"/>
        <v>0</v>
      </c>
      <c r="K60" s="18"/>
      <c r="L60" s="18"/>
    </row>
    <row r="61" spans="2:12">
      <c r="B61" s="3"/>
      <c r="C61" s="4" t="s">
        <v>59</v>
      </c>
      <c r="D61" s="5">
        <v>0</v>
      </c>
      <c r="E61" s="5"/>
      <c r="F61" s="5">
        <v>0</v>
      </c>
      <c r="G61" s="5">
        <v>0</v>
      </c>
      <c r="H61" s="5">
        <v>0</v>
      </c>
      <c r="I61" s="5">
        <f>+F61-G61</f>
        <v>0</v>
      </c>
      <c r="K61" s="18"/>
      <c r="L61" s="18"/>
    </row>
    <row r="62" spans="2:12">
      <c r="B62" s="3"/>
      <c r="C62" s="4" t="s">
        <v>60</v>
      </c>
      <c r="D62" s="5">
        <v>0</v>
      </c>
      <c r="E62" s="5"/>
      <c r="F62" s="5">
        <v>0</v>
      </c>
      <c r="G62" s="5">
        <v>0</v>
      </c>
      <c r="H62" s="5">
        <v>0</v>
      </c>
      <c r="I62" s="5">
        <f>+F62-G62</f>
        <v>0</v>
      </c>
    </row>
    <row r="63" spans="2:12">
      <c r="B63" s="3"/>
      <c r="C63" s="4" t="s">
        <v>61</v>
      </c>
      <c r="D63" s="5">
        <v>0</v>
      </c>
      <c r="E63" s="5"/>
      <c r="F63" s="5">
        <v>0</v>
      </c>
      <c r="G63" s="5">
        <v>0</v>
      </c>
      <c r="H63" s="5">
        <v>0</v>
      </c>
      <c r="I63" s="5">
        <f>+F63-G63</f>
        <v>0</v>
      </c>
    </row>
    <row r="64" spans="2:12">
      <c r="B64" s="19" t="s">
        <v>62</v>
      </c>
      <c r="C64" s="20"/>
      <c r="D64" s="2">
        <f>SUM(D65:D71)</f>
        <v>0</v>
      </c>
      <c r="E64" s="2">
        <f>SUM(E65:E71)</f>
        <v>0</v>
      </c>
      <c r="F64" s="2">
        <v>0</v>
      </c>
      <c r="G64" s="2">
        <v>0</v>
      </c>
      <c r="H64" s="2">
        <f>SUM(H65:H71)</f>
        <v>0</v>
      </c>
      <c r="I64" s="2">
        <f t="shared" si="2"/>
        <v>0</v>
      </c>
    </row>
    <row r="65" spans="2:9">
      <c r="B65" s="3"/>
      <c r="C65" s="4" t="s">
        <v>63</v>
      </c>
      <c r="D65" s="5">
        <v>0</v>
      </c>
      <c r="E65" s="5"/>
      <c r="F65" s="5">
        <v>0</v>
      </c>
      <c r="G65" s="5">
        <v>0</v>
      </c>
      <c r="H65" s="5">
        <v>0</v>
      </c>
      <c r="I65" s="5">
        <f t="shared" si="2"/>
        <v>0</v>
      </c>
    </row>
    <row r="66" spans="2:9">
      <c r="B66" s="3"/>
      <c r="C66" s="4" t="s">
        <v>64</v>
      </c>
      <c r="D66" s="5">
        <v>0</v>
      </c>
      <c r="E66" s="5"/>
      <c r="F66" s="5">
        <v>0</v>
      </c>
      <c r="G66" s="5">
        <v>0</v>
      </c>
      <c r="H66" s="5">
        <v>0</v>
      </c>
      <c r="I66" s="5">
        <f t="shared" si="2"/>
        <v>0</v>
      </c>
    </row>
    <row r="67" spans="2:9">
      <c r="B67" s="3"/>
      <c r="C67" s="4" t="s">
        <v>65</v>
      </c>
      <c r="D67" s="5">
        <v>0</v>
      </c>
      <c r="E67" s="5"/>
      <c r="F67" s="5">
        <v>0</v>
      </c>
      <c r="G67" s="5">
        <v>0</v>
      </c>
      <c r="H67" s="5">
        <v>0</v>
      </c>
      <c r="I67" s="5">
        <f t="shared" si="2"/>
        <v>0</v>
      </c>
    </row>
    <row r="68" spans="2:9">
      <c r="B68" s="3"/>
      <c r="C68" s="4" t="s">
        <v>66</v>
      </c>
      <c r="D68" s="5">
        <v>0</v>
      </c>
      <c r="E68" s="5"/>
      <c r="F68" s="5">
        <v>0</v>
      </c>
      <c r="G68" s="5">
        <v>0</v>
      </c>
      <c r="H68" s="5">
        <v>0</v>
      </c>
      <c r="I68" s="5">
        <f t="shared" si="2"/>
        <v>0</v>
      </c>
    </row>
    <row r="69" spans="2:9">
      <c r="B69" s="3"/>
      <c r="C69" s="4" t="s">
        <v>67</v>
      </c>
      <c r="D69" s="5">
        <v>0</v>
      </c>
      <c r="E69" s="5"/>
      <c r="F69" s="5">
        <v>0</v>
      </c>
      <c r="G69" s="5">
        <v>0</v>
      </c>
      <c r="H69" s="5">
        <v>0</v>
      </c>
      <c r="I69" s="5">
        <f t="shared" si="2"/>
        <v>0</v>
      </c>
    </row>
    <row r="70" spans="2:9">
      <c r="B70" s="3"/>
      <c r="C70" s="4" t="s">
        <v>68</v>
      </c>
      <c r="D70" s="5">
        <v>0</v>
      </c>
      <c r="E70" s="5"/>
      <c r="F70" s="5">
        <v>0</v>
      </c>
      <c r="G70" s="5">
        <v>0</v>
      </c>
      <c r="H70" s="5">
        <v>0</v>
      </c>
      <c r="I70" s="5">
        <f t="shared" si="2"/>
        <v>0</v>
      </c>
    </row>
    <row r="71" spans="2:9">
      <c r="B71" s="3"/>
      <c r="C71" s="4" t="s">
        <v>69</v>
      </c>
      <c r="D71" s="5">
        <v>0</v>
      </c>
      <c r="E71" s="5"/>
      <c r="F71" s="5">
        <v>0</v>
      </c>
      <c r="G71" s="5">
        <v>0</v>
      </c>
      <c r="H71" s="5">
        <v>0</v>
      </c>
      <c r="I71" s="5">
        <f t="shared" si="2"/>
        <v>0</v>
      </c>
    </row>
    <row r="72" spans="2:9">
      <c r="B72" s="21" t="s">
        <v>70</v>
      </c>
      <c r="C72" s="22"/>
      <c r="D72" s="2">
        <f>SUM(D73:D75)</f>
        <v>0</v>
      </c>
      <c r="E72" s="2">
        <f>SUM(E73:E75)</f>
        <v>0</v>
      </c>
      <c r="F72" s="2">
        <v>0</v>
      </c>
      <c r="G72" s="2">
        <v>0</v>
      </c>
      <c r="H72" s="2">
        <f>SUM(H73:H75)</f>
        <v>0</v>
      </c>
      <c r="I72" s="2">
        <f t="shared" si="2"/>
        <v>0</v>
      </c>
    </row>
    <row r="73" spans="2:9">
      <c r="B73" s="3"/>
      <c r="C73" s="4" t="s">
        <v>71</v>
      </c>
      <c r="D73" s="5">
        <v>0</v>
      </c>
      <c r="E73" s="5"/>
      <c r="F73" s="5">
        <v>0</v>
      </c>
      <c r="G73" s="5">
        <v>0</v>
      </c>
      <c r="H73" s="5">
        <v>0</v>
      </c>
      <c r="I73" s="5">
        <f>+F73-G73</f>
        <v>0</v>
      </c>
    </row>
    <row r="74" spans="2:9">
      <c r="B74" s="3"/>
      <c r="C74" s="4" t="s">
        <v>72</v>
      </c>
      <c r="D74" s="5">
        <v>0</v>
      </c>
      <c r="E74" s="5"/>
      <c r="F74" s="5">
        <v>0</v>
      </c>
      <c r="G74" s="5">
        <v>0</v>
      </c>
      <c r="H74" s="5">
        <v>0</v>
      </c>
      <c r="I74" s="5">
        <f>+F74-G74</f>
        <v>0</v>
      </c>
    </row>
    <row r="75" spans="2:9">
      <c r="B75" s="3"/>
      <c r="C75" s="4" t="s">
        <v>73</v>
      </c>
      <c r="D75" s="5">
        <v>0</v>
      </c>
      <c r="E75" s="5"/>
      <c r="F75" s="5">
        <v>0</v>
      </c>
      <c r="G75" s="5">
        <v>0</v>
      </c>
      <c r="H75" s="5">
        <v>0</v>
      </c>
      <c r="I75" s="5">
        <f>+F75-G75</f>
        <v>0</v>
      </c>
    </row>
    <row r="76" spans="2:9">
      <c r="B76" s="19" t="s">
        <v>74</v>
      </c>
      <c r="C76" s="20"/>
      <c r="D76" s="2">
        <f>SUM(D77:D83)</f>
        <v>0</v>
      </c>
      <c r="E76" s="2">
        <f>SUM(E77:E83)</f>
        <v>0</v>
      </c>
      <c r="F76" s="2">
        <v>0</v>
      </c>
      <c r="G76" s="2">
        <v>0</v>
      </c>
      <c r="H76" s="2">
        <f>SUM(H77:H83)</f>
        <v>0</v>
      </c>
      <c r="I76" s="2">
        <f t="shared" si="2"/>
        <v>0</v>
      </c>
    </row>
    <row r="77" spans="2:9">
      <c r="B77" s="3"/>
      <c r="C77" s="4" t="s">
        <v>75</v>
      </c>
      <c r="D77" s="5">
        <v>0</v>
      </c>
      <c r="E77" s="5"/>
      <c r="F77" s="5">
        <v>0</v>
      </c>
      <c r="G77" s="5">
        <v>0</v>
      </c>
      <c r="H77" s="5">
        <v>0</v>
      </c>
      <c r="I77" s="5">
        <f t="shared" si="2"/>
        <v>0</v>
      </c>
    </row>
    <row r="78" spans="2:9">
      <c r="B78" s="3"/>
      <c r="C78" s="4" t="s">
        <v>76</v>
      </c>
      <c r="D78" s="5">
        <v>0</v>
      </c>
      <c r="E78" s="5"/>
      <c r="F78" s="5">
        <v>0</v>
      </c>
      <c r="G78" s="5">
        <v>0</v>
      </c>
      <c r="H78" s="5">
        <v>0</v>
      </c>
      <c r="I78" s="5">
        <f t="shared" ref="I78:I83" si="12">+F78-G78</f>
        <v>0</v>
      </c>
    </row>
    <row r="79" spans="2:9">
      <c r="B79" s="3"/>
      <c r="C79" s="4" t="s">
        <v>77</v>
      </c>
      <c r="D79" s="5">
        <v>0</v>
      </c>
      <c r="E79" s="5"/>
      <c r="F79" s="5">
        <v>0</v>
      </c>
      <c r="G79" s="5">
        <v>0</v>
      </c>
      <c r="H79" s="5">
        <v>0</v>
      </c>
      <c r="I79" s="5">
        <f t="shared" si="12"/>
        <v>0</v>
      </c>
    </row>
    <row r="80" spans="2:9">
      <c r="B80" s="3"/>
      <c r="C80" s="4" t="s">
        <v>78</v>
      </c>
      <c r="D80" s="5">
        <v>0</v>
      </c>
      <c r="E80" s="5"/>
      <c r="F80" s="5">
        <v>0</v>
      </c>
      <c r="G80" s="5">
        <v>0</v>
      </c>
      <c r="H80" s="5">
        <v>0</v>
      </c>
      <c r="I80" s="5">
        <f t="shared" si="12"/>
        <v>0</v>
      </c>
    </row>
    <row r="81" spans="1:10">
      <c r="B81" s="3"/>
      <c r="C81" s="4" t="s">
        <v>79</v>
      </c>
      <c r="D81" s="5">
        <v>0</v>
      </c>
      <c r="E81" s="5"/>
      <c r="F81" s="5">
        <v>0</v>
      </c>
      <c r="G81" s="5">
        <v>0</v>
      </c>
      <c r="H81" s="5">
        <v>0</v>
      </c>
      <c r="I81" s="5">
        <f t="shared" si="12"/>
        <v>0</v>
      </c>
    </row>
    <row r="82" spans="1:10">
      <c r="B82" s="3"/>
      <c r="C82" s="4" t="s">
        <v>80</v>
      </c>
      <c r="D82" s="5">
        <v>0</v>
      </c>
      <c r="E82" s="5"/>
      <c r="F82" s="5">
        <v>0</v>
      </c>
      <c r="G82" s="5">
        <v>0</v>
      </c>
      <c r="H82" s="5">
        <v>0</v>
      </c>
      <c r="I82" s="5">
        <f t="shared" si="12"/>
        <v>0</v>
      </c>
    </row>
    <row r="83" spans="1:10">
      <c r="B83" s="3"/>
      <c r="C83" s="4" t="s">
        <v>81</v>
      </c>
      <c r="D83" s="5">
        <v>0</v>
      </c>
      <c r="E83" s="5"/>
      <c r="F83" s="5">
        <v>0</v>
      </c>
      <c r="G83" s="5">
        <v>0</v>
      </c>
      <c r="H83" s="5">
        <v>0</v>
      </c>
      <c r="I83" s="5">
        <f t="shared" si="12"/>
        <v>0</v>
      </c>
    </row>
    <row r="84" spans="1:10" s="7" customFormat="1">
      <c r="A84" s="6"/>
      <c r="B84" s="12"/>
      <c r="C84" s="13" t="s">
        <v>5</v>
      </c>
      <c r="D84" s="14">
        <f t="shared" ref="D84:I84" si="13">+D9+D17+D27+D40+D50+D60+D64+D72+D76</f>
        <v>350495748.00303179</v>
      </c>
      <c r="E84" s="14">
        <f t="shared" si="13"/>
        <v>-19637995.003031801</v>
      </c>
      <c r="F84" s="14">
        <f>+F9+F17+F27+F40+F50+F60+F64+F72+F76</f>
        <v>330857753</v>
      </c>
      <c r="G84" s="14">
        <f t="shared" si="13"/>
        <v>330124960.33999991</v>
      </c>
      <c r="H84" s="14">
        <f t="shared" si="13"/>
        <v>316312465.33999991</v>
      </c>
      <c r="I84" s="14">
        <f t="shared" si="13"/>
        <v>732792.66000002122</v>
      </c>
      <c r="J84" s="6"/>
    </row>
    <row r="85" spans="1:10">
      <c r="B85" s="23"/>
      <c r="C85" s="23"/>
      <c r="D85" s="23"/>
      <c r="E85" s="23"/>
      <c r="F85" s="23"/>
      <c r="G85" s="23"/>
      <c r="H85" s="23"/>
      <c r="I85" s="23"/>
    </row>
    <row r="86" spans="1:10" ht="15.75">
      <c r="D86" s="9"/>
      <c r="E86" s="9"/>
      <c r="F86" s="9"/>
      <c r="G86" s="9"/>
      <c r="H86" s="9"/>
      <c r="I86" s="11"/>
    </row>
    <row r="87" spans="1:10">
      <c r="E87" s="10"/>
      <c r="F87" s="10"/>
      <c r="H87" s="10"/>
      <c r="I87" s="10"/>
    </row>
    <row r="88" spans="1:10">
      <c r="G88" s="10"/>
    </row>
  </sheetData>
  <mergeCells count="18">
    <mergeCell ref="B6:C8"/>
    <mergeCell ref="D6:H6"/>
    <mergeCell ref="I6:I7"/>
    <mergeCell ref="B1:I1"/>
    <mergeCell ref="B2:I2"/>
    <mergeCell ref="B3:I3"/>
    <mergeCell ref="B4:I4"/>
    <mergeCell ref="B5:I5"/>
    <mergeCell ref="B64:C64"/>
    <mergeCell ref="B72:C72"/>
    <mergeCell ref="B76:C76"/>
    <mergeCell ref="B85:I85"/>
    <mergeCell ref="B9:C9"/>
    <mergeCell ref="B17:C17"/>
    <mergeCell ref="B27:C27"/>
    <mergeCell ref="B40:C40"/>
    <mergeCell ref="B50:C50"/>
    <mergeCell ref="B60:C60"/>
  </mergeCells>
  <printOptions horizontalCentered="1"/>
  <pageMargins left="0.51181102362204722" right="0.31496062992125984" top="0.55118110236220474" bottom="0.55118110236220474" header="0.31496062992125984" footer="0.31496062992125984"/>
  <pageSetup paperSize="119" scale="9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</vt:lpstr>
      <vt:lpstr>diciembre!Área_de_impresión</vt:lpstr>
      <vt:lpstr>diciembre!Títulos_a_imprimir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Ortega Melendez</dc:creator>
  <cp:lastModifiedBy>mortega</cp:lastModifiedBy>
  <cp:lastPrinted>2017-02-14T21:40:19Z</cp:lastPrinted>
  <dcterms:created xsi:type="dcterms:W3CDTF">2015-03-11T20:20:41Z</dcterms:created>
  <dcterms:modified xsi:type="dcterms:W3CDTF">2017-04-20T18:24:16Z</dcterms:modified>
</cp:coreProperties>
</file>